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405" windowHeight="4830" tabRatio="859" activeTab="0"/>
  </bookViews>
  <sheets>
    <sheet name="Totali" sheetId="1" r:id="rId1"/>
    <sheet name="Movimenti" sheetId="2" r:id="rId2"/>
    <sheet name="Passeggeri" sheetId="3" r:id="rId3"/>
    <sheet name="Cargo" sheetId="4" r:id="rId4"/>
    <sheet name="Totali Settembre" sheetId="5" r:id="rId5"/>
    <sheet name="Movimenti Settembre" sheetId="6" r:id="rId6"/>
    <sheet name="Passeggeri Settembre" sheetId="7" r:id="rId7"/>
    <sheet name="Cargo Settembre" sheetId="8" r:id="rId8"/>
    <sheet name="Mesi" sheetId="9" r:id="rId9"/>
  </sheets>
  <definedNames>
    <definedName name="_xlnm.Print_Area" localSheetId="0">'Totali'!$A$1:$H$40</definedName>
  </definedNames>
  <calcPr calcMode="manual" fullCalcOnLoad="1"/>
</workbook>
</file>

<file path=xl/sharedStrings.xml><?xml version="1.0" encoding="utf-8"?>
<sst xmlns="http://schemas.openxmlformats.org/spreadsheetml/2006/main" count="912" uniqueCount="79">
  <si>
    <t>TOTALI</t>
  </si>
  <si>
    <t>Gennaio - Settembre 2011 (su base 2010)</t>
  </si>
  <si>
    <t>Aeroporto</t>
  </si>
  <si>
    <t>Movimenti</t>
  </si>
  <si>
    <t>%</t>
  </si>
  <si>
    <t>Passeggeri</t>
  </si>
  <si>
    <t>Cargo (tons)</t>
  </si>
  <si>
    <t>Alghero</t>
  </si>
  <si>
    <t>Ancona</t>
  </si>
  <si>
    <t>Bari</t>
  </si>
  <si>
    <t>Bergamo</t>
  </si>
  <si>
    <t>Bologna</t>
  </si>
  <si>
    <t>Bolzano</t>
  </si>
  <si>
    <t>Brescia</t>
  </si>
  <si>
    <t>Brindisi</t>
  </si>
  <si>
    <t>Cagliari</t>
  </si>
  <si>
    <t>Catania</t>
  </si>
  <si>
    <t>Crotone</t>
  </si>
  <si>
    <t>Cuneo</t>
  </si>
  <si>
    <t>Firenze</t>
  </si>
  <si>
    <t>Foggia</t>
  </si>
  <si>
    <t>Genova</t>
  </si>
  <si>
    <t>Lamezia T.</t>
  </si>
  <si>
    <t>Milano LIN</t>
  </si>
  <si>
    <t>Milano MXP</t>
  </si>
  <si>
    <t>Napoli</t>
  </si>
  <si>
    <t>Olbia</t>
  </si>
  <si>
    <t>Palermo</t>
  </si>
  <si>
    <t>Parma</t>
  </si>
  <si>
    <t>Perugia</t>
  </si>
  <si>
    <t>Pescara</t>
  </si>
  <si>
    <t>Pisa</t>
  </si>
  <si>
    <t>Reggio Cal.</t>
  </si>
  <si>
    <t>Rimini</t>
  </si>
  <si>
    <t>Roma CIA</t>
  </si>
  <si>
    <t>Roma FCO</t>
  </si>
  <si>
    <t>Siena</t>
  </si>
  <si>
    <t>Torino</t>
  </si>
  <si>
    <t>Trapani</t>
  </si>
  <si>
    <t>Treviso</t>
  </si>
  <si>
    <t>Trieste - Ronchi dei L.</t>
  </si>
  <si>
    <t>Venezia</t>
  </si>
  <si>
    <t>Verona</t>
  </si>
  <si>
    <t>MOVIMENTI</t>
  </si>
  <si>
    <t>N.</t>
  </si>
  <si>
    <t>Nazionali</t>
  </si>
  <si>
    <t>Internazionali</t>
  </si>
  <si>
    <t>di cui C. Europea</t>
  </si>
  <si>
    <t>Totale Commerciale</t>
  </si>
  <si>
    <t>Aviazione Generale</t>
  </si>
  <si>
    <t>TOTALE</t>
  </si>
  <si>
    <t>PASSEGGERI</t>
  </si>
  <si>
    <t>Transito</t>
  </si>
  <si>
    <t>CARGO</t>
  </si>
  <si>
    <t>Merci Avio</t>
  </si>
  <si>
    <t>Merci Superficie</t>
  </si>
  <si>
    <t>Totale Merci</t>
  </si>
  <si>
    <t>Posta</t>
  </si>
  <si>
    <t>Totali del mese</t>
  </si>
  <si>
    <t>Settembre 2011 (su base 2010)</t>
  </si>
  <si>
    <t>####</t>
  </si>
  <si>
    <t>Movimenti del mese</t>
  </si>
  <si>
    <t>Passeggeri del mese</t>
  </si>
  <si>
    <t>Cargo del mese</t>
  </si>
  <si>
    <t>MESI</t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</si>
  <si>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</si>
  <si>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</si>
  <si>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</si>
  <si>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</si>
  <si>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</si>
  <si>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</si>
  <si>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</si>
  <si>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</si>
  <si>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</si>
  <si>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</si>
  <si>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</si>
  <si>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</si>
  <si>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X</t>
  </si>
  <si>
    <t>Forli'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</si>
</sst>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L.&quot;#,##0_);\(&quot;L.&quot;#,##0\)"/>
    <numFmt numFmtId="171" formatCode="&quot;L.&quot;#,##0_);[Red]\(&quot;L.&quot;#,##0\)"/>
    <numFmt numFmtId="172" formatCode="&quot;L.&quot;#,##0.00_);\(&quot;L.&quot;#,##0.00\)"/>
    <numFmt numFmtId="173" formatCode="&quot;L.&quot;#,##0.00_);[Red]\(&quot;L.&quot;#,##0.00\)"/>
    <numFmt numFmtId="174" formatCode="_(&quot;L.&quot;* #,##0_);_(&quot;L.&quot;* \(#,##0\);_(&quot;L.&quot;* &quot;-&quot;_);_(@_)"/>
    <numFmt numFmtId="175" formatCode="_(* #,##0_);_(* \(#,##0\);_(* &quot;-&quot;_);_(@_)"/>
    <numFmt numFmtId="176" formatCode="_(&quot;L.&quot;* #,##0.00_);_(&quot;L.&quot;* \(#,##0.00\);_(&quot;L.&quot;* &quot;-&quot;??_);_(@_)"/>
    <numFmt numFmtId="177" formatCode="_(* #,##0.00_);_(* \(#,##0.00\);_(* &quot;-&quot;??_);_(@_)"/>
    <numFmt numFmtId="178" formatCode="0.0"/>
    <numFmt numFmtId="179" formatCode="0.0%"/>
    <numFmt numFmtId="180" formatCode="#.##0"/>
  </numFmts>
  <fonts count="49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48"/>
      <color indexed="48"/>
      <name val="Arial"/>
      <family val="2"/>
    </font>
    <font>
      <b/>
      <sz val="18"/>
      <name val="Times New Roman"/>
      <family val="1"/>
    </font>
    <font>
      <i/>
      <sz val="9"/>
      <name val="Arial"/>
      <family val="2"/>
    </font>
    <font>
      <i/>
      <sz val="9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i/>
      <sz val="9"/>
      <name val="Times New Roman"/>
      <family val="1"/>
    </font>
    <font>
      <sz val="24"/>
      <color indexed="48"/>
      <name val="Arial"/>
      <family val="2"/>
    </font>
    <font>
      <i/>
      <sz val="10"/>
      <name val="Times New Roman"/>
      <family val="1"/>
    </font>
    <font>
      <sz val="11"/>
      <color indexed="5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u val="single"/>
      <sz val="8"/>
      <color indexed="8"/>
      <name val="Arial"/>
      <family val="0"/>
    </font>
    <font>
      <b/>
      <i/>
      <sz val="12"/>
      <color indexed="8"/>
      <name val="Antique Olive"/>
      <family val="0"/>
    </font>
    <font>
      <b/>
      <i/>
      <sz val="8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2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2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0" borderId="0" applyNumberFormat="0" applyBorder="0" applyAlignment="0" applyProtection="0"/>
    <xf numFmtId="0" fontId="36" fillId="2" borderId="0" applyNumberFormat="0" applyBorder="0" applyAlignment="0" applyProtection="0"/>
    <xf numFmtId="0" fontId="36" fillId="11" borderId="0" applyNumberFormat="0" applyBorder="0" applyAlignment="0" applyProtection="0"/>
    <xf numFmtId="0" fontId="36" fillId="13" borderId="0" applyNumberFormat="0" applyBorder="0" applyAlignment="0" applyProtection="0"/>
    <xf numFmtId="0" fontId="17" fillId="14" borderId="1" applyNumberFormat="0" applyAlignment="0" applyProtection="0"/>
    <xf numFmtId="0" fontId="14" fillId="0" borderId="2" applyNumberFormat="0" applyFill="0" applyAlignment="0" applyProtection="0"/>
    <xf numFmtId="0" fontId="37" fillId="15" borderId="3" applyNumberFormat="0" applyAlignment="0" applyProtection="0"/>
    <xf numFmtId="0" fontId="36" fillId="11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8" fillId="21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4" applyNumberFormat="0" applyFont="0" applyAlignment="0" applyProtection="0"/>
    <xf numFmtId="0" fontId="39" fillId="14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24" borderId="0" applyNumberFormat="0" applyBorder="0" applyAlignment="0" applyProtection="0"/>
    <xf numFmtId="0" fontId="48" fillId="25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178" fontId="0" fillId="0" borderId="0" xfId="0" applyNumberFormat="1" applyAlignment="1">
      <alignment/>
    </xf>
    <xf numFmtId="178" fontId="2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3" fontId="1" fillId="0" borderId="10" xfId="0" applyNumberFormat="1" applyFont="1" applyBorder="1" applyAlignment="1" applyProtection="1">
      <alignment vertical="center"/>
      <protection/>
    </xf>
    <xf numFmtId="3" fontId="13" fillId="0" borderId="10" xfId="0" applyNumberFormat="1" applyFont="1" applyBorder="1" applyAlignment="1" applyProtection="1">
      <alignment vertical="center"/>
      <protection/>
    </xf>
    <xf numFmtId="3" fontId="7" fillId="0" borderId="10" xfId="0" applyNumberFormat="1" applyFont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172" fontId="5" fillId="0" borderId="0" xfId="0" applyNumberFormat="1" applyFont="1" applyBorder="1" applyAlignment="1" applyProtection="1">
      <alignment/>
      <protection/>
    </xf>
    <xf numFmtId="178" fontId="9" fillId="0" borderId="0" xfId="0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10" xfId="0" applyFont="1" applyBorder="1" applyAlignment="1" applyProtection="1">
      <alignment horizontal="centerContinuous" vertical="center"/>
      <protection/>
    </xf>
    <xf numFmtId="3" fontId="0" fillId="0" borderId="10" xfId="0" applyNumberFormat="1" applyBorder="1" applyAlignment="1" applyProtection="1">
      <alignment horizontal="centerContinuous" vertical="center"/>
      <protection/>
    </xf>
    <xf numFmtId="178" fontId="2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0" fillId="0" borderId="10" xfId="0" applyBorder="1" applyAlignment="1" applyProtection="1">
      <alignment horizontal="left" vertical="center"/>
      <protection/>
    </xf>
    <xf numFmtId="3" fontId="0" fillId="0" borderId="10" xfId="0" applyNumberFormat="1" applyBorder="1" applyAlignment="1" applyProtection="1">
      <alignment vertical="center"/>
      <protection/>
    </xf>
    <xf numFmtId="178" fontId="7" fillId="0" borderId="10" xfId="0" applyNumberFormat="1" applyFont="1" applyBorder="1" applyAlignment="1" applyProtection="1">
      <alignment vertical="center"/>
      <protection/>
    </xf>
    <xf numFmtId="178" fontId="11" fillId="0" borderId="10" xfId="0" applyNumberFormat="1" applyFont="1" applyBorder="1" applyAlignment="1" applyProtection="1">
      <alignment vertical="center"/>
      <protection/>
    </xf>
    <xf numFmtId="0" fontId="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/>
      <protection/>
    </xf>
    <xf numFmtId="3" fontId="3" fillId="0" borderId="10" xfId="0" applyNumberFormat="1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9" fontId="3" fillId="0" borderId="10" xfId="48" applyFont="1" applyBorder="1" applyAlignment="1" applyProtection="1">
      <alignment horizontal="center" vertical="center" wrapText="1"/>
      <protection/>
    </xf>
    <xf numFmtId="9" fontId="12" fillId="0" borderId="11" xfId="0" applyNumberFormat="1" applyFont="1" applyBorder="1" applyAlignment="1" applyProtection="1">
      <alignment horizontal="centerContinuous" vertical="center"/>
      <protection/>
    </xf>
    <xf numFmtId="9" fontId="4" fillId="0" borderId="0" xfId="0" applyNumberFormat="1" applyFont="1" applyBorder="1" applyAlignment="1" applyProtection="1">
      <alignment horizontal="centerContinuous" vertical="center"/>
      <protection/>
    </xf>
    <xf numFmtId="3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9" fontId="4" fillId="0" borderId="11" xfId="0" applyNumberFormat="1" applyFont="1" applyBorder="1" applyAlignment="1" applyProtection="1">
      <alignment horizontal="centerContinuous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78" fontId="9" fillId="0" borderId="0" xfId="0" applyNumberFormat="1" applyFont="1" applyAlignment="1" applyProtection="1">
      <alignment/>
      <protection/>
    </xf>
    <xf numFmtId="3" fontId="0" fillId="0" borderId="10" xfId="0" applyNumberFormat="1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178" fontId="2" fillId="0" borderId="10" xfId="0" applyNumberFormat="1" applyFont="1" applyBorder="1" applyAlignment="1" applyProtection="1">
      <alignment horizontal="center" vertical="center"/>
      <protection/>
    </xf>
    <xf numFmtId="3" fontId="0" fillId="0" borderId="10" xfId="0" applyNumberFormat="1" applyFont="1" applyBorder="1" applyAlignment="1" applyProtection="1">
      <alignment horizontal="right" vertical="center"/>
      <protection/>
    </xf>
    <xf numFmtId="178" fontId="7" fillId="0" borderId="10" xfId="0" applyNumberFormat="1" applyFont="1" applyBorder="1" applyAlignment="1" applyProtection="1">
      <alignment horizontal="right" vertical="center"/>
      <protection/>
    </xf>
    <xf numFmtId="3" fontId="1" fillId="0" borderId="10" xfId="0" applyNumberFormat="1" applyFont="1" applyBorder="1" applyAlignment="1" applyProtection="1">
      <alignment horizontal="right" vertical="center"/>
      <protection/>
    </xf>
    <xf numFmtId="178" fontId="11" fillId="0" borderId="10" xfId="0" applyNumberFormat="1" applyFont="1" applyBorder="1" applyAlignment="1" applyProtection="1">
      <alignment horizontal="right" vertical="center"/>
      <protection/>
    </xf>
    <xf numFmtId="3" fontId="6" fillId="0" borderId="10" xfId="0" applyNumberFormat="1" applyFont="1" applyBorder="1" applyAlignment="1" applyProtection="1">
      <alignment horizontal="center" vertical="center"/>
      <protection/>
    </xf>
    <xf numFmtId="178" fontId="8" fillId="0" borderId="10" xfId="0" applyNumberFormat="1" applyFont="1" applyBorder="1" applyAlignment="1" applyProtection="1">
      <alignment horizontal="center" vertical="center"/>
      <protection/>
    </xf>
    <xf numFmtId="3" fontId="0" fillId="0" borderId="10" xfId="48" applyNumberFormat="1" applyFont="1" applyBorder="1" applyAlignment="1" applyProtection="1">
      <alignment horizontal="center" vertical="center" wrapText="1"/>
      <protection/>
    </xf>
    <xf numFmtId="3" fontId="3" fillId="0" borderId="10" xfId="48" applyNumberFormat="1" applyFont="1" applyBorder="1" applyAlignment="1" applyProtection="1">
      <alignment horizontal="center" vertical="center" wrapText="1"/>
      <protection/>
    </xf>
    <xf numFmtId="3" fontId="0" fillId="0" borderId="10" xfId="0" applyNumberFormat="1" applyFont="1" applyBorder="1" applyAlignment="1" applyProtection="1">
      <alignment horizontal="center" vertical="center" wrapText="1"/>
      <protection/>
    </xf>
    <xf numFmtId="3" fontId="6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Continuous" vertical="center"/>
      <protection/>
    </xf>
    <xf numFmtId="178" fontId="2" fillId="0" borderId="0" xfId="0" applyNumberFormat="1" applyFont="1" applyBorder="1" applyAlignment="1" applyProtection="1">
      <alignment horizontal="center" vertical="center"/>
      <protection/>
    </xf>
    <xf numFmtId="178" fontId="11" fillId="0" borderId="0" xfId="0" applyNumberFormat="1" applyFont="1" applyBorder="1" applyAlignment="1" applyProtection="1">
      <alignment horizontal="right" vertical="center"/>
      <protection/>
    </xf>
    <xf numFmtId="178" fontId="9" fillId="0" borderId="12" xfId="0" applyNumberFormat="1" applyFont="1" applyBorder="1" applyAlignment="1" applyProtection="1">
      <alignment horizontal="left"/>
      <protection/>
    </xf>
    <xf numFmtId="178" fontId="2" fillId="0" borderId="0" xfId="0" applyNumberFormat="1" applyFont="1" applyBorder="1" applyAlignment="1" applyProtection="1">
      <alignment horizontal="center" vertical="center"/>
      <protection/>
    </xf>
    <xf numFmtId="178" fontId="7" fillId="0" borderId="0" xfId="0" applyNumberFormat="1" applyFont="1" applyBorder="1" applyAlignment="1" applyProtection="1">
      <alignment vertical="center"/>
      <protection/>
    </xf>
    <xf numFmtId="178" fontId="11" fillId="0" borderId="0" xfId="0" applyNumberFormat="1" applyFont="1" applyBorder="1" applyAlignment="1" applyProtection="1">
      <alignment vertical="center"/>
      <protection/>
    </xf>
    <xf numFmtId="49" fontId="10" fillId="0" borderId="12" xfId="0" applyNumberFormat="1" applyFont="1" applyBorder="1" applyAlignment="1" applyProtection="1">
      <alignment horizontal="left"/>
      <protection/>
    </xf>
    <xf numFmtId="49" fontId="10" fillId="0" borderId="0" xfId="0" applyNumberFormat="1" applyFont="1" applyBorder="1" applyAlignment="1" applyProtection="1">
      <alignment horizontal="left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0</xdr:row>
      <xdr:rowOff>66675</xdr:rowOff>
    </xdr:from>
    <xdr:to>
      <xdr:col>7</xdr:col>
      <xdr:colOff>342900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303847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590550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1452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0</xdr:row>
      <xdr:rowOff>66675</xdr:rowOff>
    </xdr:from>
    <xdr:to>
      <xdr:col>13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685800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114300</xdr:colOff>
      <xdr:row>0</xdr:row>
      <xdr:rowOff>66675</xdr:rowOff>
    </xdr:from>
    <xdr:to>
      <xdr:col>15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805815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0</xdr:row>
      <xdr:rowOff>66675</xdr:rowOff>
    </xdr:from>
    <xdr:to>
      <xdr:col>11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555307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0</xdr:row>
      <xdr:rowOff>66675</xdr:rowOff>
    </xdr:from>
    <xdr:to>
      <xdr:col>7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294322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590550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1452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0</xdr:row>
      <xdr:rowOff>66675</xdr:rowOff>
    </xdr:from>
    <xdr:to>
      <xdr:col>13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685800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114300</xdr:colOff>
      <xdr:row>0</xdr:row>
      <xdr:rowOff>66675</xdr:rowOff>
    </xdr:from>
    <xdr:to>
      <xdr:col>15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805815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0</xdr:row>
      <xdr:rowOff>66675</xdr:rowOff>
    </xdr:from>
    <xdr:to>
      <xdr:col>11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555307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66675</xdr:rowOff>
    </xdr:from>
    <xdr:to>
      <xdr:col>14</xdr:col>
      <xdr:colOff>0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2752725" y="66675"/>
          <a:ext cx="25146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3</xdr:col>
      <xdr:colOff>304800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1452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0" customWidth="1"/>
    <col min="3" max="3" width="14.28125" style="2" customWidth="1"/>
    <col min="4" max="4" width="6.57421875" style="3" customWidth="1"/>
    <col min="5" max="5" width="14.28125" style="2" customWidth="1"/>
    <col min="6" max="6" width="5.28125" style="3" customWidth="1"/>
    <col min="7" max="7" width="14.28125" style="2" customWidth="1"/>
    <col min="8" max="9" width="5.28125" style="3" customWidth="1"/>
  </cols>
  <sheetData>
    <row r="1" spans="1:9" s="18" customFormat="1" ht="15.75" customHeight="1">
      <c r="A1" s="9"/>
      <c r="B1" s="16" t="s">
        <v>0</v>
      </c>
      <c r="C1" s="62" t="s">
        <v>1</v>
      </c>
      <c r="D1" s="62"/>
      <c r="E1" s="62"/>
      <c r="F1" s="62"/>
      <c r="G1" s="62"/>
      <c r="H1" s="62"/>
      <c r="I1" s="17"/>
    </row>
    <row r="2" spans="1:9" s="22" customFormat="1" ht="15.75" customHeight="1">
      <c r="A2" s="19" t="s">
        <v>44</v>
      </c>
      <c r="B2" s="19" t="s">
        <v>2</v>
      </c>
      <c r="C2" s="20" t="s">
        <v>3</v>
      </c>
      <c r="D2" s="21" t="s">
        <v>4</v>
      </c>
      <c r="E2" s="20" t="s">
        <v>5</v>
      </c>
      <c r="F2" s="21" t="s">
        <v>4</v>
      </c>
      <c r="G2" s="20" t="s">
        <v>6</v>
      </c>
      <c r="H2" s="21" t="s">
        <v>4</v>
      </c>
      <c r="I2" s="60"/>
    </row>
    <row r="3" spans="1:9" s="22" customFormat="1" ht="15.75" customHeight="1">
      <c r="A3" s="23">
        <v>1</v>
      </c>
      <c r="B3" s="24" t="s">
        <v>7</v>
      </c>
      <c r="C3" s="25">
        <v>11512</v>
      </c>
      <c r="D3" s="26">
        <v>1.894140555850593</v>
      </c>
      <c r="E3" s="25">
        <v>1210470</v>
      </c>
      <c r="F3" s="26">
        <v>10.250499350138943</v>
      </c>
      <c r="G3" s="25">
        <v>1168</v>
      </c>
      <c r="H3" s="26">
        <v>7.948243992606285</v>
      </c>
      <c r="I3" s="64"/>
    </row>
    <row r="4" spans="1:9" s="22" customFormat="1" ht="15.75" customHeight="1">
      <c r="A4" s="23">
        <v>2</v>
      </c>
      <c r="B4" s="24" t="s">
        <v>8</v>
      </c>
      <c r="C4" s="25">
        <v>12408</v>
      </c>
      <c r="D4" s="26">
        <v>7.614917606244579</v>
      </c>
      <c r="E4" s="25">
        <v>482618</v>
      </c>
      <c r="F4" s="26">
        <v>23.23818862451291</v>
      </c>
      <c r="G4" s="25">
        <v>5334</v>
      </c>
      <c r="H4" s="26">
        <v>17.102085620197585</v>
      </c>
      <c r="I4" s="64"/>
    </row>
    <row r="5" spans="1:9" s="22" customFormat="1" ht="15.75" customHeight="1">
      <c r="A5" s="23">
        <v>3</v>
      </c>
      <c r="B5" s="24" t="s">
        <v>9</v>
      </c>
      <c r="C5" s="25">
        <v>28370</v>
      </c>
      <c r="D5" s="26">
        <v>4.090992478444322</v>
      </c>
      <c r="E5" s="25">
        <v>2818937</v>
      </c>
      <c r="F5" s="26">
        <v>9.435032415854653</v>
      </c>
      <c r="G5" s="25">
        <v>1608</v>
      </c>
      <c r="H5" s="26">
        <v>-6.9982648930017355</v>
      </c>
      <c r="I5" s="64"/>
    </row>
    <row r="6" spans="1:9" s="22" customFormat="1" ht="15.75" customHeight="1">
      <c r="A6" s="23">
        <v>4</v>
      </c>
      <c r="B6" s="24" t="s">
        <v>10</v>
      </c>
      <c r="C6" s="25">
        <v>54434</v>
      </c>
      <c r="D6" s="26">
        <v>5.8224304516028695</v>
      </c>
      <c r="E6" s="25">
        <v>6466105</v>
      </c>
      <c r="F6" s="26">
        <v>10.031320810454474</v>
      </c>
      <c r="G6" s="25">
        <v>82681</v>
      </c>
      <c r="H6" s="26">
        <v>7.327742873461758</v>
      </c>
      <c r="I6" s="64"/>
    </row>
    <row r="7" spans="1:9" s="22" customFormat="1" ht="15.75" customHeight="1">
      <c r="A7" s="23">
        <v>5</v>
      </c>
      <c r="B7" s="24" t="s">
        <v>11</v>
      </c>
      <c r="C7" s="25">
        <v>53337</v>
      </c>
      <c r="D7" s="26">
        <v>0.04877042261446981</v>
      </c>
      <c r="E7" s="25">
        <v>4587006</v>
      </c>
      <c r="F7" s="26">
        <v>9.753369881054013</v>
      </c>
      <c r="G7" s="25">
        <v>32411</v>
      </c>
      <c r="H7" s="26">
        <v>14.239892848331042</v>
      </c>
      <c r="I7" s="64"/>
    </row>
    <row r="8" spans="1:9" s="22" customFormat="1" ht="15.75" customHeight="1">
      <c r="A8" s="23">
        <v>6</v>
      </c>
      <c r="B8" s="24" t="s">
        <v>12</v>
      </c>
      <c r="C8" s="25">
        <v>12122</v>
      </c>
      <c r="D8" s="26">
        <v>12.271927387237195</v>
      </c>
      <c r="E8" s="25">
        <v>52791</v>
      </c>
      <c r="F8" s="26">
        <v>9.415934339247222</v>
      </c>
      <c r="G8" s="25">
        <v>0</v>
      </c>
      <c r="H8" s="26"/>
      <c r="I8" s="64"/>
    </row>
    <row r="9" spans="1:9" s="22" customFormat="1" ht="15.75" customHeight="1">
      <c r="A9" s="23">
        <v>7</v>
      </c>
      <c r="B9" s="24" t="s">
        <v>13</v>
      </c>
      <c r="C9" s="25">
        <v>7975</v>
      </c>
      <c r="D9" s="26">
        <v>-8.45959595959596</v>
      </c>
      <c r="E9" s="25">
        <v>30138</v>
      </c>
      <c r="F9" s="26">
        <v>-79.49321611801369</v>
      </c>
      <c r="G9" s="25">
        <v>28928</v>
      </c>
      <c r="H9" s="26">
        <v>13.603518693056865</v>
      </c>
      <c r="I9" s="64"/>
    </row>
    <row r="10" spans="1:9" s="22" customFormat="1" ht="15.75" customHeight="1">
      <c r="A10" s="23">
        <v>8</v>
      </c>
      <c r="B10" s="24" t="s">
        <v>14</v>
      </c>
      <c r="C10" s="25">
        <v>13267</v>
      </c>
      <c r="D10" s="26">
        <v>20.99407204742362</v>
      </c>
      <c r="E10" s="25">
        <v>1568302</v>
      </c>
      <c r="F10" s="26">
        <v>31.049160711540132</v>
      </c>
      <c r="G10" s="25">
        <v>61</v>
      </c>
      <c r="H10" s="26">
        <v>-57.638888888888886</v>
      </c>
      <c r="I10" s="64"/>
    </row>
    <row r="11" spans="1:9" s="22" customFormat="1" ht="15.75" customHeight="1">
      <c r="A11" s="23">
        <v>9</v>
      </c>
      <c r="B11" s="24" t="s">
        <v>15</v>
      </c>
      <c r="C11" s="25">
        <v>31318</v>
      </c>
      <c r="D11" s="26">
        <v>1.8869152189472314</v>
      </c>
      <c r="E11" s="25">
        <v>2950695</v>
      </c>
      <c r="F11" s="26">
        <v>9.816021472721426</v>
      </c>
      <c r="G11" s="25">
        <v>2332</v>
      </c>
      <c r="H11" s="26">
        <v>-14.390602055800294</v>
      </c>
      <c r="I11" s="64"/>
    </row>
    <row r="12" spans="1:9" s="22" customFormat="1" ht="15.75" customHeight="1">
      <c r="A12" s="23">
        <v>10</v>
      </c>
      <c r="B12" s="24" t="s">
        <v>16</v>
      </c>
      <c r="C12" s="25">
        <v>46754</v>
      </c>
      <c r="D12" s="26">
        <v>5.126590817106624</v>
      </c>
      <c r="E12" s="25">
        <v>5284134</v>
      </c>
      <c r="F12" s="26">
        <v>7.89592758333136</v>
      </c>
      <c r="G12" s="25">
        <v>6657</v>
      </c>
      <c r="H12" s="26">
        <v>-1.872051886792453</v>
      </c>
      <c r="I12" s="64"/>
    </row>
    <row r="13" spans="1:9" s="22" customFormat="1" ht="15.75" customHeight="1">
      <c r="A13" s="23">
        <v>11</v>
      </c>
      <c r="B13" s="24" t="s">
        <v>17</v>
      </c>
      <c r="C13" s="25">
        <v>2264</v>
      </c>
      <c r="D13" s="26">
        <v>2.119981957600361</v>
      </c>
      <c r="E13" s="25">
        <v>98495</v>
      </c>
      <c r="F13" s="26">
        <v>20.440455373628925</v>
      </c>
      <c r="G13" s="25">
        <v>0</v>
      </c>
      <c r="H13" s="26"/>
      <c r="I13" s="64"/>
    </row>
    <row r="14" spans="1:9" s="22" customFormat="1" ht="15.75" customHeight="1">
      <c r="A14" s="23">
        <v>12</v>
      </c>
      <c r="B14" s="24" t="s">
        <v>18</v>
      </c>
      <c r="C14" s="25">
        <v>5175</v>
      </c>
      <c r="D14" s="26">
        <v>12.061498484192292</v>
      </c>
      <c r="E14" s="25">
        <v>178495</v>
      </c>
      <c r="F14" s="26">
        <v>27.301838618112313</v>
      </c>
      <c r="G14" s="25">
        <v>0</v>
      </c>
      <c r="H14" s="26"/>
      <c r="I14" s="64"/>
    </row>
    <row r="15" spans="1:9" s="22" customFormat="1" ht="15.75" customHeight="1">
      <c r="A15" s="23">
        <v>13</v>
      </c>
      <c r="B15" s="24" t="s">
        <v>19</v>
      </c>
      <c r="C15" s="25">
        <v>25525</v>
      </c>
      <c r="D15" s="26">
        <v>3.428015721868795</v>
      </c>
      <c r="E15" s="25">
        <v>1491763</v>
      </c>
      <c r="F15" s="26">
        <v>12.469851858497686</v>
      </c>
      <c r="G15" s="25">
        <v>380</v>
      </c>
      <c r="H15" s="26">
        <v>-14.606741573033707</v>
      </c>
      <c r="I15" s="64"/>
    </row>
    <row r="16" spans="1:9" s="22" customFormat="1" ht="15.75" customHeight="1">
      <c r="A16" s="23">
        <v>14</v>
      </c>
      <c r="B16" s="24" t="s">
        <v>20</v>
      </c>
      <c r="C16" s="25">
        <v>3861</v>
      </c>
      <c r="D16" s="26">
        <v>-8.528784648187633</v>
      </c>
      <c r="E16" s="25">
        <v>56844</v>
      </c>
      <c r="F16" s="26">
        <v>4.575307688062255</v>
      </c>
      <c r="G16" s="25">
        <v>0</v>
      </c>
      <c r="H16" s="26"/>
      <c r="I16" s="64"/>
    </row>
    <row r="17" spans="1:9" s="22" customFormat="1" ht="15.75" customHeight="1">
      <c r="A17" s="23">
        <v>15</v>
      </c>
      <c r="B17" s="24" t="s">
        <v>78</v>
      </c>
      <c r="C17" s="25">
        <v>3865</v>
      </c>
      <c r="D17" s="26">
        <v>-37.5</v>
      </c>
      <c r="E17" s="25">
        <v>281296</v>
      </c>
      <c r="F17" s="26">
        <v>-43.48875986901581</v>
      </c>
      <c r="G17" s="25">
        <v>544</v>
      </c>
      <c r="H17" s="26">
        <v>90.87719298245614</v>
      </c>
      <c r="I17" s="64"/>
    </row>
    <row r="18" spans="1:9" s="22" customFormat="1" ht="15.75" customHeight="1">
      <c r="A18" s="23">
        <v>16</v>
      </c>
      <c r="B18" s="24" t="s">
        <v>21</v>
      </c>
      <c r="C18" s="25">
        <v>19006</v>
      </c>
      <c r="D18" s="26">
        <v>2.320323014804845</v>
      </c>
      <c r="E18" s="25">
        <v>1055688</v>
      </c>
      <c r="F18" s="26">
        <v>9.532450796990702</v>
      </c>
      <c r="G18" s="25">
        <v>2585</v>
      </c>
      <c r="H18" s="26">
        <v>-9.266409266409266</v>
      </c>
      <c r="I18" s="64"/>
    </row>
    <row r="19" spans="1:9" s="22" customFormat="1" ht="15.75" customHeight="1">
      <c r="A19" s="23">
        <v>17</v>
      </c>
      <c r="B19" s="24" t="s">
        <v>22</v>
      </c>
      <c r="C19" s="25">
        <v>15216</v>
      </c>
      <c r="D19" s="26">
        <v>11.325724319578578</v>
      </c>
      <c r="E19" s="25">
        <v>1790978</v>
      </c>
      <c r="F19" s="26">
        <v>20.945180298996906</v>
      </c>
      <c r="G19" s="25">
        <v>1340</v>
      </c>
      <c r="H19" s="26">
        <v>-6.162464985994398</v>
      </c>
      <c r="I19" s="64"/>
    </row>
    <row r="20" spans="1:9" s="22" customFormat="1" ht="15.75" customHeight="1">
      <c r="A20" s="23">
        <v>18</v>
      </c>
      <c r="B20" s="24" t="s">
        <v>23</v>
      </c>
      <c r="C20" s="25">
        <v>93792</v>
      </c>
      <c r="D20" s="26">
        <v>3.744179101175794</v>
      </c>
      <c r="E20" s="25">
        <v>6921756</v>
      </c>
      <c r="F20" s="26">
        <v>10.747245461154858</v>
      </c>
      <c r="G20" s="25">
        <v>14627</v>
      </c>
      <c r="H20" s="26">
        <v>3.4514463540561566</v>
      </c>
      <c r="I20" s="64"/>
    </row>
    <row r="21" spans="1:9" s="22" customFormat="1" ht="15.75" customHeight="1">
      <c r="A21" s="23">
        <v>19</v>
      </c>
      <c r="B21" s="24" t="s">
        <v>24</v>
      </c>
      <c r="C21" s="25">
        <v>148154</v>
      </c>
      <c r="D21" s="26">
        <v>0.9443475416984629</v>
      </c>
      <c r="E21" s="25">
        <v>15050562</v>
      </c>
      <c r="F21" s="26">
        <v>3.5540629037511593</v>
      </c>
      <c r="G21" s="25">
        <v>336003</v>
      </c>
      <c r="H21" s="26">
        <v>7.437073133297521</v>
      </c>
      <c r="I21" s="64"/>
    </row>
    <row r="22" spans="1:9" s="22" customFormat="1" ht="15.75" customHeight="1">
      <c r="A22" s="23">
        <v>20</v>
      </c>
      <c r="B22" s="24" t="s">
        <v>25</v>
      </c>
      <c r="C22" s="25">
        <v>49339</v>
      </c>
      <c r="D22" s="26">
        <v>0.03446737764080938</v>
      </c>
      <c r="E22" s="25">
        <v>4465965</v>
      </c>
      <c r="F22" s="26">
        <v>3.619470868338435</v>
      </c>
      <c r="G22" s="25">
        <v>3772</v>
      </c>
      <c r="H22" s="26">
        <v>-7.955100048804295</v>
      </c>
      <c r="I22" s="64"/>
    </row>
    <row r="23" spans="1:9" s="22" customFormat="1" ht="15.75" customHeight="1">
      <c r="A23" s="23">
        <v>21</v>
      </c>
      <c r="B23" s="24" t="s">
        <v>26</v>
      </c>
      <c r="C23" s="25">
        <v>27395</v>
      </c>
      <c r="D23" s="26">
        <v>4.389742026445147</v>
      </c>
      <c r="E23" s="25">
        <v>1650866</v>
      </c>
      <c r="F23" s="26">
        <v>15.462292311867214</v>
      </c>
      <c r="G23" s="25">
        <v>166</v>
      </c>
      <c r="H23" s="26">
        <v>-5.681818181818182</v>
      </c>
      <c r="I23" s="64"/>
    </row>
    <row r="24" spans="1:9" s="22" customFormat="1" ht="15.75" customHeight="1">
      <c r="A24" s="23">
        <v>22</v>
      </c>
      <c r="B24" s="24" t="s">
        <v>27</v>
      </c>
      <c r="C24" s="25">
        <v>38601</v>
      </c>
      <c r="D24" s="26">
        <v>7.082223701731025</v>
      </c>
      <c r="E24" s="25">
        <v>3926179</v>
      </c>
      <c r="F24" s="26">
        <v>16.641998474156924</v>
      </c>
      <c r="G24" s="25">
        <v>1505</v>
      </c>
      <c r="H24" s="26">
        <v>-30.324074074074073</v>
      </c>
      <c r="I24" s="64"/>
    </row>
    <row r="25" spans="1:9" s="22" customFormat="1" ht="15.75" customHeight="1">
      <c r="A25" s="23">
        <v>23</v>
      </c>
      <c r="B25" s="24" t="s">
        <v>28</v>
      </c>
      <c r="C25" s="25">
        <v>7976</v>
      </c>
      <c r="D25" s="26">
        <v>5.12719124818769</v>
      </c>
      <c r="E25" s="25">
        <v>216903</v>
      </c>
      <c r="F25" s="26">
        <v>10.76312644899043</v>
      </c>
      <c r="G25" s="25">
        <v>3</v>
      </c>
      <c r="H25" s="26"/>
      <c r="I25" s="64"/>
    </row>
    <row r="26" spans="1:9" s="22" customFormat="1" ht="15.75" customHeight="1">
      <c r="A26" s="23">
        <v>24</v>
      </c>
      <c r="B26" s="24" t="s">
        <v>29</v>
      </c>
      <c r="C26" s="25">
        <v>3530</v>
      </c>
      <c r="D26" s="26">
        <v>0.3696332101222633</v>
      </c>
      <c r="E26" s="25">
        <v>145967</v>
      </c>
      <c r="F26" s="26">
        <v>64.73157354219097</v>
      </c>
      <c r="G26" s="25">
        <v>0</v>
      </c>
      <c r="H26" s="26">
        <v>-100</v>
      </c>
      <c r="I26" s="64"/>
    </row>
    <row r="27" spans="1:9" s="22" customFormat="1" ht="15.75" customHeight="1">
      <c r="A27" s="23">
        <v>25</v>
      </c>
      <c r="B27" s="24" t="s">
        <v>30</v>
      </c>
      <c r="C27" s="25">
        <v>6073</v>
      </c>
      <c r="D27" s="26">
        <v>-5.654808140438092</v>
      </c>
      <c r="E27" s="25">
        <v>428423</v>
      </c>
      <c r="F27" s="26">
        <v>15.676199630633647</v>
      </c>
      <c r="G27" s="25">
        <v>889</v>
      </c>
      <c r="H27" s="26">
        <v>-47.58254716981132</v>
      </c>
      <c r="I27" s="64"/>
    </row>
    <row r="28" spans="1:9" s="22" customFormat="1" ht="15.75" customHeight="1">
      <c r="A28" s="23">
        <v>26</v>
      </c>
      <c r="B28" s="24" t="s">
        <v>31</v>
      </c>
      <c r="C28" s="25">
        <v>32711</v>
      </c>
      <c r="D28" s="26">
        <v>5.478524442151425</v>
      </c>
      <c r="E28" s="25">
        <v>3568900</v>
      </c>
      <c r="F28" s="26">
        <v>11.379294417834169</v>
      </c>
      <c r="G28" s="25">
        <v>5468</v>
      </c>
      <c r="H28" s="26">
        <v>6.651062999804954</v>
      </c>
      <c r="I28" s="64"/>
    </row>
    <row r="29" spans="1:9" s="22" customFormat="1" ht="15.75" customHeight="1">
      <c r="A29" s="23">
        <v>27</v>
      </c>
      <c r="B29" s="24" t="s">
        <v>32</v>
      </c>
      <c r="C29" s="25">
        <v>7164</v>
      </c>
      <c r="D29" s="26">
        <v>1.3009049773755657</v>
      </c>
      <c r="E29" s="25">
        <v>432674</v>
      </c>
      <c r="F29" s="26">
        <v>2.1577909735913208</v>
      </c>
      <c r="G29" s="25">
        <v>105</v>
      </c>
      <c r="H29" s="26">
        <v>-31.372549019607842</v>
      </c>
      <c r="I29" s="64"/>
    </row>
    <row r="30" spans="1:9" s="22" customFormat="1" ht="15.75" customHeight="1">
      <c r="A30" s="23">
        <v>28</v>
      </c>
      <c r="B30" s="24" t="s">
        <v>33</v>
      </c>
      <c r="C30" s="25">
        <v>9233</v>
      </c>
      <c r="D30" s="26">
        <v>18.859423274974255</v>
      </c>
      <c r="E30" s="25">
        <v>719292</v>
      </c>
      <c r="F30" s="26">
        <v>61.6844319964754</v>
      </c>
      <c r="G30" s="25">
        <v>572</v>
      </c>
      <c r="H30" s="26">
        <v>120.84942084942085</v>
      </c>
      <c r="I30" s="64"/>
    </row>
    <row r="31" spans="1:9" s="22" customFormat="1" ht="15.75" customHeight="1">
      <c r="A31" s="23">
        <v>29</v>
      </c>
      <c r="B31" s="24" t="s">
        <v>34</v>
      </c>
      <c r="C31" s="25">
        <v>38358</v>
      </c>
      <c r="D31" s="26">
        <v>-6.359397505065547</v>
      </c>
      <c r="E31" s="25">
        <v>3604552</v>
      </c>
      <c r="F31" s="26">
        <v>5.851977930716923</v>
      </c>
      <c r="G31" s="25">
        <v>14141</v>
      </c>
      <c r="H31" s="26">
        <v>9.764806333928433</v>
      </c>
      <c r="I31" s="64"/>
    </row>
    <row r="32" spans="1:9" s="22" customFormat="1" ht="15.75" customHeight="1">
      <c r="A32" s="23">
        <v>30</v>
      </c>
      <c r="B32" s="24" t="s">
        <v>35</v>
      </c>
      <c r="C32" s="25">
        <v>247986</v>
      </c>
      <c r="D32" s="26">
        <v>-0.3127462172983229</v>
      </c>
      <c r="E32" s="25">
        <v>28914893</v>
      </c>
      <c r="F32" s="26">
        <v>4.798760807604746</v>
      </c>
      <c r="G32" s="25">
        <v>114073</v>
      </c>
      <c r="H32" s="26">
        <v>-6.360920030864704</v>
      </c>
      <c r="I32" s="64"/>
    </row>
    <row r="33" spans="1:9" s="22" customFormat="1" ht="15.75" customHeight="1">
      <c r="A33" s="23">
        <v>31</v>
      </c>
      <c r="B33" s="24" t="s">
        <v>36</v>
      </c>
      <c r="C33" s="25">
        <v>2497</v>
      </c>
      <c r="D33" s="26">
        <v>19.93275696445725</v>
      </c>
      <c r="E33" s="25">
        <v>3440</v>
      </c>
      <c r="F33" s="26">
        <v>7.769423558897243</v>
      </c>
      <c r="G33" s="25">
        <v>0</v>
      </c>
      <c r="H33" s="26"/>
      <c r="I33" s="64"/>
    </row>
    <row r="34" spans="1:9" s="22" customFormat="1" ht="15.75" customHeight="1">
      <c r="A34" s="23">
        <v>32</v>
      </c>
      <c r="B34" s="24" t="s">
        <v>37</v>
      </c>
      <c r="C34" s="25">
        <v>40984</v>
      </c>
      <c r="D34" s="26">
        <v>-0.3089197538371725</v>
      </c>
      <c r="E34" s="25">
        <v>2813776</v>
      </c>
      <c r="F34" s="26">
        <v>3.959149004088868</v>
      </c>
      <c r="G34" s="25">
        <v>5636</v>
      </c>
      <c r="H34" s="26">
        <v>-8.417289567760806</v>
      </c>
      <c r="I34" s="64"/>
    </row>
    <row r="35" spans="1:9" s="22" customFormat="1" ht="15.75" customHeight="1">
      <c r="A35" s="23">
        <v>33</v>
      </c>
      <c r="B35" s="24" t="s">
        <v>38</v>
      </c>
      <c r="C35" s="25">
        <v>10277</v>
      </c>
      <c r="D35" s="26">
        <v>-9.413838695460555</v>
      </c>
      <c r="E35" s="25">
        <v>1157197</v>
      </c>
      <c r="F35" s="26">
        <v>-11.446753511108595</v>
      </c>
      <c r="G35" s="25">
        <v>12</v>
      </c>
      <c r="H35" s="26">
        <v>71.42857142857143</v>
      </c>
      <c r="I35" s="64"/>
    </row>
    <row r="36" spans="1:9" s="22" customFormat="1" ht="15.75" customHeight="1">
      <c r="A36" s="23">
        <v>34</v>
      </c>
      <c r="B36" s="24" t="s">
        <v>39</v>
      </c>
      <c r="C36" s="25">
        <f>8832-4</f>
        <v>8828</v>
      </c>
      <c r="D36" s="26">
        <v>-42.57103842902659</v>
      </c>
      <c r="E36" s="25">
        <f>940479-4</f>
        <v>940475</v>
      </c>
      <c r="F36" s="26">
        <v>-41.51664620791809</v>
      </c>
      <c r="G36" s="25">
        <f>873-5</f>
        <v>868</v>
      </c>
      <c r="H36" s="26">
        <v>-57.22684958353748</v>
      </c>
      <c r="I36" s="64"/>
    </row>
    <row r="37" spans="1:9" s="22" customFormat="1" ht="15.75" customHeight="1">
      <c r="A37" s="23">
        <v>35</v>
      </c>
      <c r="B37" s="24" t="s">
        <v>40</v>
      </c>
      <c r="C37" s="25">
        <v>12928</v>
      </c>
      <c r="D37" s="26">
        <v>17.719905299581132</v>
      </c>
      <c r="E37" s="25">
        <v>671826</v>
      </c>
      <c r="F37" s="26">
        <v>26.516615255980025</v>
      </c>
      <c r="G37" s="25">
        <v>517</v>
      </c>
      <c r="H37" s="26">
        <v>5.08130081300813</v>
      </c>
      <c r="I37" s="64"/>
    </row>
    <row r="38" spans="1:9" s="22" customFormat="1" ht="15.75" customHeight="1">
      <c r="A38" s="23">
        <v>36</v>
      </c>
      <c r="B38" s="24" t="s">
        <v>41</v>
      </c>
      <c r="C38" s="25">
        <v>66792</v>
      </c>
      <c r="D38" s="26">
        <v>16.575617418622915</v>
      </c>
      <c r="E38" s="25">
        <v>6571784</v>
      </c>
      <c r="F38" s="26">
        <v>23.7106198290245</v>
      </c>
      <c r="G38" s="25">
        <v>30950</v>
      </c>
      <c r="H38" s="26">
        <v>10.543610257875562</v>
      </c>
      <c r="I38" s="64"/>
    </row>
    <row r="39" spans="1:9" s="22" customFormat="1" ht="15.75" customHeight="1">
      <c r="A39" s="23">
        <v>37</v>
      </c>
      <c r="B39" s="24" t="s">
        <v>42</v>
      </c>
      <c r="C39" s="25">
        <v>29977</v>
      </c>
      <c r="D39" s="26">
        <v>3.1484412635056085</v>
      </c>
      <c r="E39" s="25">
        <v>2766932</v>
      </c>
      <c r="F39" s="26">
        <v>12.51743514127446</v>
      </c>
      <c r="G39" s="25">
        <v>4063</v>
      </c>
      <c r="H39" s="26">
        <v>6.528578919769271</v>
      </c>
      <c r="I39" s="64"/>
    </row>
    <row r="40" spans="1:9" s="22" customFormat="1" ht="15.75" customHeight="1">
      <c r="A40" s="10"/>
      <c r="B40" s="11" t="s">
        <v>0</v>
      </c>
      <c r="C40" s="12">
        <f>SUM(C3:C39)</f>
        <v>1229004</v>
      </c>
      <c r="D40" s="27">
        <v>2.0902192558012036</v>
      </c>
      <c r="E40" s="12">
        <f>SUM(E3:E39)</f>
        <v>115377117</v>
      </c>
      <c r="F40" s="27">
        <v>7.644602318840893</v>
      </c>
      <c r="G40" s="12">
        <f>SUM(G3:G39)</f>
        <v>699399</v>
      </c>
      <c r="H40" s="27">
        <v>4.597383136198653</v>
      </c>
      <c r="I40" s="65"/>
    </row>
    <row r="41" ht="15.75" customHeight="1"/>
    <row r="42" ht="15.75" customHeight="1"/>
  </sheetData>
  <sheetProtection/>
  <mergeCells count="1">
    <mergeCell ref="C1:H1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2" width="5.28125" style="4" customWidth="1"/>
    <col min="13" max="13" width="14.28125" style="5" customWidth="1"/>
    <col min="14" max="15" width="5.28125" style="4" customWidth="1"/>
    <col min="16" max="16384" width="9.140625" style="1" customWidth="1"/>
  </cols>
  <sheetData>
    <row r="1" spans="2:15" s="9" customFormat="1" ht="15.75" customHeight="1">
      <c r="B1" s="28" t="s">
        <v>43</v>
      </c>
      <c r="C1" s="62" t="str">
        <f>Totali!C1</f>
        <v>Gennaio - Settembre 2011 (su base 2010)</v>
      </c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43"/>
    </row>
    <row r="2" spans="1:15" s="8" customFormat="1" ht="15.75" customHeight="1">
      <c r="A2" s="30" t="s">
        <v>44</v>
      </c>
      <c r="B2" s="30" t="s">
        <v>2</v>
      </c>
      <c r="C2" s="44" t="s">
        <v>45</v>
      </c>
      <c r="D2" s="21" t="s">
        <v>4</v>
      </c>
      <c r="E2" s="57" t="s">
        <v>46</v>
      </c>
      <c r="F2" s="21" t="s">
        <v>4</v>
      </c>
      <c r="G2" s="58" t="s">
        <v>47</v>
      </c>
      <c r="H2" s="52" t="s">
        <v>4</v>
      </c>
      <c r="I2" s="34" t="s">
        <v>48</v>
      </c>
      <c r="J2" s="21" t="s">
        <v>4</v>
      </c>
      <c r="K2" s="45" t="s">
        <v>49</v>
      </c>
      <c r="L2" s="46" t="s">
        <v>4</v>
      </c>
      <c r="M2" s="32" t="s">
        <v>50</v>
      </c>
      <c r="N2" s="21" t="s">
        <v>4</v>
      </c>
      <c r="O2" s="60"/>
    </row>
    <row r="3" spans="1:15" s="8" customFormat="1" ht="15.75" customHeight="1">
      <c r="A3" s="30">
        <v>1</v>
      </c>
      <c r="B3" s="40" t="s">
        <v>7</v>
      </c>
      <c r="C3" s="47">
        <v>7716</v>
      </c>
      <c r="D3" s="48">
        <v>-0.43870967741935485</v>
      </c>
      <c r="E3" s="47">
        <v>3052</v>
      </c>
      <c r="F3" s="48">
        <v>0.4608294930875576</v>
      </c>
      <c r="G3" s="56">
        <v>2834</v>
      </c>
      <c r="H3" s="48">
        <v>-1.3231197771587744</v>
      </c>
      <c r="I3" s="47">
        <v>10768</v>
      </c>
      <c r="J3" s="48">
        <v>-0.1853911753800519</v>
      </c>
      <c r="K3" s="47">
        <v>744</v>
      </c>
      <c r="L3" s="48">
        <v>45.88235294117647</v>
      </c>
      <c r="M3" s="49">
        <v>11512</v>
      </c>
      <c r="N3" s="50">
        <v>1.894140555850593</v>
      </c>
      <c r="O3" s="61"/>
    </row>
    <row r="4" spans="1:15" s="8" customFormat="1" ht="15.75" customHeight="1">
      <c r="A4" s="30">
        <v>2</v>
      </c>
      <c r="B4" s="40" t="s">
        <v>8</v>
      </c>
      <c r="C4" s="47">
        <v>2709</v>
      </c>
      <c r="D4" s="48">
        <v>1.3089005235602094</v>
      </c>
      <c r="E4" s="47">
        <v>4988</v>
      </c>
      <c r="F4" s="48">
        <v>16.16208663251048</v>
      </c>
      <c r="G4" s="56">
        <v>3943</v>
      </c>
      <c r="H4" s="48">
        <v>14.722141402385802</v>
      </c>
      <c r="I4" s="47">
        <v>7697</v>
      </c>
      <c r="J4" s="48">
        <v>10.46211251435132</v>
      </c>
      <c r="K4" s="47">
        <v>4711</v>
      </c>
      <c r="L4" s="48">
        <v>3.266111354669005</v>
      </c>
      <c r="M4" s="49">
        <v>12408</v>
      </c>
      <c r="N4" s="50">
        <v>7.614917606244579</v>
      </c>
      <c r="O4" s="61"/>
    </row>
    <row r="5" spans="1:15" s="8" customFormat="1" ht="15.75" customHeight="1">
      <c r="A5" s="30">
        <v>3</v>
      </c>
      <c r="B5" s="40" t="s">
        <v>9</v>
      </c>
      <c r="C5" s="47">
        <v>17763</v>
      </c>
      <c r="D5" s="48">
        <v>-1.184913217623498</v>
      </c>
      <c r="E5" s="47">
        <v>7581</v>
      </c>
      <c r="F5" s="48">
        <v>11.3379350859157</v>
      </c>
      <c r="G5" s="56">
        <v>6063</v>
      </c>
      <c r="H5" s="48">
        <v>13.411896745230079</v>
      </c>
      <c r="I5" s="47">
        <v>25344</v>
      </c>
      <c r="J5" s="48">
        <v>2.2553964091184184</v>
      </c>
      <c r="K5" s="47">
        <v>3026</v>
      </c>
      <c r="L5" s="48">
        <v>22.510121457489877</v>
      </c>
      <c r="M5" s="49">
        <v>28370</v>
      </c>
      <c r="N5" s="50">
        <v>4.090992478444322</v>
      </c>
      <c r="O5" s="61"/>
    </row>
    <row r="6" spans="1:15" s="8" customFormat="1" ht="15.75" customHeight="1">
      <c r="A6" s="30">
        <v>4</v>
      </c>
      <c r="B6" s="40" t="s">
        <v>10</v>
      </c>
      <c r="C6" s="47">
        <v>16030</v>
      </c>
      <c r="D6" s="48">
        <v>12.847588877155932</v>
      </c>
      <c r="E6" s="47">
        <v>36856</v>
      </c>
      <c r="F6" s="48">
        <v>3.8138696411469777</v>
      </c>
      <c r="G6" s="56">
        <v>31531</v>
      </c>
      <c r="H6" s="48">
        <v>4.448787597720949</v>
      </c>
      <c r="I6" s="47">
        <v>52886</v>
      </c>
      <c r="J6" s="48">
        <v>6.395477498139095</v>
      </c>
      <c r="K6" s="47">
        <v>1548</v>
      </c>
      <c r="L6" s="48">
        <v>-10.623556581986143</v>
      </c>
      <c r="M6" s="49">
        <v>54434</v>
      </c>
      <c r="N6" s="50">
        <v>5.8224304516028695</v>
      </c>
      <c r="O6" s="61"/>
    </row>
    <row r="7" spans="1:15" s="8" customFormat="1" ht="15.75" customHeight="1">
      <c r="A7" s="30">
        <v>5</v>
      </c>
      <c r="B7" s="40" t="s">
        <v>11</v>
      </c>
      <c r="C7" s="47">
        <v>14272</v>
      </c>
      <c r="D7" s="48">
        <v>1.855552383671139</v>
      </c>
      <c r="E7" s="47">
        <v>34946</v>
      </c>
      <c r="F7" s="48">
        <v>0.7060315264689778</v>
      </c>
      <c r="G7" s="56">
        <v>0</v>
      </c>
      <c r="H7" s="48"/>
      <c r="I7" s="47">
        <v>49218</v>
      </c>
      <c r="J7" s="48">
        <v>1.03668425266356</v>
      </c>
      <c r="K7" s="47">
        <v>4119</v>
      </c>
      <c r="L7" s="48">
        <v>-10.417572857764245</v>
      </c>
      <c r="M7" s="49">
        <v>53337</v>
      </c>
      <c r="N7" s="50">
        <v>0.04877042261446981</v>
      </c>
      <c r="O7" s="61"/>
    </row>
    <row r="8" spans="1:15" s="8" customFormat="1" ht="15.75" customHeight="1">
      <c r="A8" s="30">
        <v>6</v>
      </c>
      <c r="B8" s="40" t="s">
        <v>12</v>
      </c>
      <c r="C8" s="47">
        <v>1976</v>
      </c>
      <c r="D8" s="48">
        <v>5.611972207375735</v>
      </c>
      <c r="E8" s="47">
        <v>52</v>
      </c>
      <c r="F8" s="48">
        <v>-49.51456310679612</v>
      </c>
      <c r="G8" s="56">
        <v>42</v>
      </c>
      <c r="H8" s="48">
        <v>-50</v>
      </c>
      <c r="I8" s="47">
        <v>2028</v>
      </c>
      <c r="J8" s="48">
        <v>2.735562310030395</v>
      </c>
      <c r="K8" s="47">
        <v>10094</v>
      </c>
      <c r="L8" s="48">
        <v>14.405530998526578</v>
      </c>
      <c r="M8" s="49">
        <v>12122</v>
      </c>
      <c r="N8" s="50">
        <v>12.271927387237195</v>
      </c>
      <c r="O8" s="61"/>
    </row>
    <row r="9" spans="1:15" s="8" customFormat="1" ht="15.75" customHeight="1">
      <c r="A9" s="30">
        <v>7</v>
      </c>
      <c r="B9" s="40" t="s">
        <v>13</v>
      </c>
      <c r="C9" s="47">
        <v>2802</v>
      </c>
      <c r="D9" s="48">
        <v>-30.107258667997005</v>
      </c>
      <c r="E9" s="47">
        <v>431</v>
      </c>
      <c r="F9" s="48">
        <v>-49.47245017584994</v>
      </c>
      <c r="G9" s="56">
        <v>219</v>
      </c>
      <c r="H9" s="48">
        <v>-62.43567753001715</v>
      </c>
      <c r="I9" s="47">
        <v>3233</v>
      </c>
      <c r="J9" s="48">
        <v>-33.50473056355409</v>
      </c>
      <c r="K9" s="47">
        <v>4742</v>
      </c>
      <c r="L9" s="48">
        <v>23.16883116883117</v>
      </c>
      <c r="M9" s="49">
        <v>7975</v>
      </c>
      <c r="N9" s="50">
        <v>-8.45959595959596</v>
      </c>
      <c r="O9" s="61"/>
    </row>
    <row r="10" spans="1:15" s="8" customFormat="1" ht="15.75" customHeight="1">
      <c r="A10" s="30">
        <v>8</v>
      </c>
      <c r="B10" s="40" t="s">
        <v>14</v>
      </c>
      <c r="C10" s="47">
        <v>10048</v>
      </c>
      <c r="D10" s="48">
        <v>21.853019645888917</v>
      </c>
      <c r="E10" s="47">
        <v>2159</v>
      </c>
      <c r="F10" s="48">
        <v>24.15181138585394</v>
      </c>
      <c r="G10" s="56">
        <v>1627</v>
      </c>
      <c r="H10" s="48">
        <v>9.488559892328398</v>
      </c>
      <c r="I10" s="47">
        <v>12207</v>
      </c>
      <c r="J10" s="48">
        <v>22.25338007010516</v>
      </c>
      <c r="K10" s="47">
        <v>1060</v>
      </c>
      <c r="L10" s="48">
        <v>8.16326530612245</v>
      </c>
      <c r="M10" s="49">
        <v>13267</v>
      </c>
      <c r="N10" s="50">
        <v>20.99407204742362</v>
      </c>
      <c r="O10" s="61"/>
    </row>
    <row r="11" spans="1:15" s="8" customFormat="1" ht="15.75" customHeight="1">
      <c r="A11" s="30">
        <v>9</v>
      </c>
      <c r="B11" s="40" t="s">
        <v>15</v>
      </c>
      <c r="C11" s="47">
        <v>21281</v>
      </c>
      <c r="D11" s="48">
        <v>0.8673807943880937</v>
      </c>
      <c r="E11" s="47">
        <v>5559</v>
      </c>
      <c r="F11" s="48">
        <v>3.9648400972507947</v>
      </c>
      <c r="G11" s="56">
        <v>6688</v>
      </c>
      <c r="H11" s="48">
        <v>43.858894385889435</v>
      </c>
      <c r="I11" s="47">
        <v>26840</v>
      </c>
      <c r="J11" s="48">
        <v>1.4936660994516922</v>
      </c>
      <c r="K11" s="47">
        <v>4478</v>
      </c>
      <c r="L11" s="48">
        <v>4.309340787328209</v>
      </c>
      <c r="M11" s="49">
        <v>31318</v>
      </c>
      <c r="N11" s="50">
        <v>1.8869152189472314</v>
      </c>
      <c r="O11" s="61"/>
    </row>
    <row r="12" spans="1:15" s="8" customFormat="1" ht="15.75" customHeight="1">
      <c r="A12" s="30">
        <v>10</v>
      </c>
      <c r="B12" s="40" t="s">
        <v>16</v>
      </c>
      <c r="C12" s="47">
        <v>35757</v>
      </c>
      <c r="D12" s="48">
        <v>6.46400285833383</v>
      </c>
      <c r="E12" s="47">
        <v>9317</v>
      </c>
      <c r="F12" s="48">
        <v>-0.38490323960226663</v>
      </c>
      <c r="G12" s="56">
        <v>8063</v>
      </c>
      <c r="H12" s="48">
        <v>6.022353714661407</v>
      </c>
      <c r="I12" s="47">
        <v>45074</v>
      </c>
      <c r="J12" s="48">
        <v>4.972169822306062</v>
      </c>
      <c r="K12" s="47">
        <v>1680</v>
      </c>
      <c r="L12" s="48">
        <v>9.446254071661238</v>
      </c>
      <c r="M12" s="49">
        <v>46754</v>
      </c>
      <c r="N12" s="50">
        <v>5.126590817106624</v>
      </c>
      <c r="O12" s="61"/>
    </row>
    <row r="13" spans="1:15" s="8" customFormat="1" ht="15.75" customHeight="1">
      <c r="A13" s="30">
        <v>11</v>
      </c>
      <c r="B13" s="40" t="s">
        <v>17</v>
      </c>
      <c r="C13" s="47">
        <v>1976</v>
      </c>
      <c r="D13" s="48">
        <v>6.179473401397098</v>
      </c>
      <c r="E13" s="47">
        <v>12</v>
      </c>
      <c r="F13" s="48"/>
      <c r="G13" s="56">
        <v>0</v>
      </c>
      <c r="H13" s="48"/>
      <c r="I13" s="47">
        <v>1988</v>
      </c>
      <c r="J13" s="48">
        <v>6.824288017195056</v>
      </c>
      <c r="K13" s="47">
        <v>276</v>
      </c>
      <c r="L13" s="48">
        <v>-22.471910112359552</v>
      </c>
      <c r="M13" s="49">
        <v>2264</v>
      </c>
      <c r="N13" s="50">
        <v>2.119981957600361</v>
      </c>
      <c r="O13" s="61"/>
    </row>
    <row r="14" spans="1:15" s="8" customFormat="1" ht="15.75" customHeight="1">
      <c r="A14" s="30">
        <v>12</v>
      </c>
      <c r="B14" s="40" t="s">
        <v>18</v>
      </c>
      <c r="C14" s="47">
        <v>1596</v>
      </c>
      <c r="D14" s="48">
        <v>72.54054054054055</v>
      </c>
      <c r="E14" s="47">
        <v>1118</v>
      </c>
      <c r="F14" s="48">
        <v>7.088122605363985</v>
      </c>
      <c r="G14" s="56">
        <v>724</v>
      </c>
      <c r="H14" s="48">
        <v>-13.912009512485136</v>
      </c>
      <c r="I14" s="47">
        <v>2714</v>
      </c>
      <c r="J14" s="48">
        <v>37.83646521076689</v>
      </c>
      <c r="K14" s="47">
        <v>2461</v>
      </c>
      <c r="L14" s="48">
        <v>-7.097017742544357</v>
      </c>
      <c r="M14" s="49">
        <v>5175</v>
      </c>
      <c r="N14" s="50">
        <v>12.061498484192292</v>
      </c>
      <c r="O14" s="61"/>
    </row>
    <row r="15" spans="1:15" s="8" customFormat="1" ht="15.75" customHeight="1">
      <c r="A15" s="30">
        <v>13</v>
      </c>
      <c r="B15" s="40" t="s">
        <v>19</v>
      </c>
      <c r="C15" s="47">
        <v>3196</v>
      </c>
      <c r="D15" s="48">
        <v>9.414584046559398</v>
      </c>
      <c r="E15" s="47">
        <v>16584</v>
      </c>
      <c r="F15" s="48">
        <v>6.697548735765296</v>
      </c>
      <c r="G15" s="56">
        <v>14435</v>
      </c>
      <c r="H15" s="48">
        <v>7.20386186409209</v>
      </c>
      <c r="I15" s="47">
        <v>19780</v>
      </c>
      <c r="J15" s="48">
        <v>7.12738301559792</v>
      </c>
      <c r="K15" s="47">
        <v>5745</v>
      </c>
      <c r="L15" s="48">
        <v>-7.5623491552695095</v>
      </c>
      <c r="M15" s="49">
        <v>25525</v>
      </c>
      <c r="N15" s="50">
        <v>3.428015721868795</v>
      </c>
      <c r="O15" s="61"/>
    </row>
    <row r="16" spans="1:15" s="8" customFormat="1" ht="15.75" customHeight="1">
      <c r="A16" s="30">
        <v>14</v>
      </c>
      <c r="B16" s="40" t="s">
        <v>20</v>
      </c>
      <c r="C16" s="47">
        <v>2850</v>
      </c>
      <c r="D16" s="48">
        <v>-2.4640657084188913</v>
      </c>
      <c r="E16" s="47">
        <v>14</v>
      </c>
      <c r="F16" s="48">
        <v>-63.1578947368421</v>
      </c>
      <c r="G16" s="56">
        <v>12</v>
      </c>
      <c r="H16" s="48">
        <v>-67.56756756756756</v>
      </c>
      <c r="I16" s="47">
        <v>2864</v>
      </c>
      <c r="J16" s="48">
        <v>-3.2432432432432434</v>
      </c>
      <c r="K16" s="47">
        <v>997</v>
      </c>
      <c r="L16" s="48">
        <v>-20.935765265662173</v>
      </c>
      <c r="M16" s="49">
        <v>3861</v>
      </c>
      <c r="N16" s="50">
        <v>-8.528784648187633</v>
      </c>
      <c r="O16" s="61"/>
    </row>
    <row r="17" spans="1:15" s="8" customFormat="1" ht="15.75" customHeight="1">
      <c r="A17" s="30">
        <v>15</v>
      </c>
      <c r="B17" s="40" t="s">
        <v>78</v>
      </c>
      <c r="C17" s="47">
        <v>750</v>
      </c>
      <c r="D17" s="48">
        <v>-65.26169522927282</v>
      </c>
      <c r="E17" s="47">
        <v>1878</v>
      </c>
      <c r="F17" s="48">
        <v>-31.107850330154072</v>
      </c>
      <c r="G17" s="56">
        <v>1574</v>
      </c>
      <c r="H17" s="48">
        <v>-25.929411764705883</v>
      </c>
      <c r="I17" s="47">
        <v>2628</v>
      </c>
      <c r="J17" s="48">
        <v>-46.20266120777892</v>
      </c>
      <c r="K17" s="47">
        <v>1237</v>
      </c>
      <c r="L17" s="48">
        <v>-4.772902232486528</v>
      </c>
      <c r="M17" s="49">
        <v>3865</v>
      </c>
      <c r="N17" s="50">
        <v>-37.5</v>
      </c>
      <c r="O17" s="61"/>
    </row>
    <row r="18" spans="1:15" s="8" customFormat="1" ht="15.75" customHeight="1">
      <c r="A18" s="30">
        <v>16</v>
      </c>
      <c r="B18" s="40" t="s">
        <v>21</v>
      </c>
      <c r="C18" s="47">
        <v>6949</v>
      </c>
      <c r="D18" s="48">
        <v>0.23078032597721043</v>
      </c>
      <c r="E18" s="47">
        <v>6261</v>
      </c>
      <c r="F18" s="48">
        <v>11.86349830266214</v>
      </c>
      <c r="G18" s="56">
        <v>5680</v>
      </c>
      <c r="H18" s="48">
        <v>11.877092771321646</v>
      </c>
      <c r="I18" s="47">
        <v>13210</v>
      </c>
      <c r="J18" s="48">
        <v>5.426975259377494</v>
      </c>
      <c r="K18" s="47">
        <v>5796</v>
      </c>
      <c r="L18" s="48">
        <v>-4.119106699751861</v>
      </c>
      <c r="M18" s="49">
        <v>19006</v>
      </c>
      <c r="N18" s="50">
        <v>2.320323014804845</v>
      </c>
      <c r="O18" s="61"/>
    </row>
    <row r="19" spans="1:15" s="8" customFormat="1" ht="15.75" customHeight="1">
      <c r="A19" s="30">
        <v>17</v>
      </c>
      <c r="B19" s="40" t="s">
        <v>22</v>
      </c>
      <c r="C19" s="47">
        <v>11600</v>
      </c>
      <c r="D19" s="48">
        <v>9.557990177559502</v>
      </c>
      <c r="E19" s="47">
        <v>2928</v>
      </c>
      <c r="F19" s="48">
        <v>41.1764705882353</v>
      </c>
      <c r="G19" s="56">
        <v>2628</v>
      </c>
      <c r="H19" s="48">
        <v>78.53260869565217</v>
      </c>
      <c r="I19" s="47">
        <v>14528</v>
      </c>
      <c r="J19" s="48">
        <v>14.737008371505292</v>
      </c>
      <c r="K19" s="47">
        <v>688</v>
      </c>
      <c r="L19" s="48">
        <v>-31.610337972167</v>
      </c>
      <c r="M19" s="49">
        <v>15216</v>
      </c>
      <c r="N19" s="50">
        <v>11.325724319578578</v>
      </c>
      <c r="O19" s="61"/>
    </row>
    <row r="20" spans="1:15" s="8" customFormat="1" ht="15.75" customHeight="1">
      <c r="A20" s="30">
        <v>18</v>
      </c>
      <c r="B20" s="40" t="s">
        <v>23</v>
      </c>
      <c r="C20" s="47">
        <v>43436</v>
      </c>
      <c r="D20" s="48">
        <v>-2.4370521776240426</v>
      </c>
      <c r="E20" s="47">
        <v>28500</v>
      </c>
      <c r="F20" s="48">
        <v>16.269582245430808</v>
      </c>
      <c r="G20" s="56">
        <v>28470</v>
      </c>
      <c r="H20" s="48">
        <v>16.256278329045696</v>
      </c>
      <c r="I20" s="47">
        <v>71936</v>
      </c>
      <c r="J20" s="48">
        <v>4.205235177378935</v>
      </c>
      <c r="K20" s="47">
        <v>21856</v>
      </c>
      <c r="L20" s="48">
        <v>2.255076260877702</v>
      </c>
      <c r="M20" s="49">
        <v>93792</v>
      </c>
      <c r="N20" s="50">
        <v>3.744179101175794</v>
      </c>
      <c r="O20" s="61"/>
    </row>
    <row r="21" spans="1:15" s="8" customFormat="1" ht="15.75" customHeight="1">
      <c r="A21" s="30">
        <v>19</v>
      </c>
      <c r="B21" s="40" t="s">
        <v>24</v>
      </c>
      <c r="C21" s="47">
        <v>28906</v>
      </c>
      <c r="D21" s="48">
        <v>8.644666616552657</v>
      </c>
      <c r="E21" s="47">
        <v>116130</v>
      </c>
      <c r="F21" s="48">
        <v>-0.6799230275817832</v>
      </c>
      <c r="G21" s="56">
        <v>83302</v>
      </c>
      <c r="H21" s="48">
        <v>-0.037200148800595204</v>
      </c>
      <c r="I21" s="47">
        <v>145036</v>
      </c>
      <c r="J21" s="48">
        <v>1.0485539709191742</v>
      </c>
      <c r="K21" s="47">
        <v>3118</v>
      </c>
      <c r="L21" s="48">
        <v>-3.67624343527958</v>
      </c>
      <c r="M21" s="49">
        <v>148154</v>
      </c>
      <c r="N21" s="50">
        <v>0.9443475416984629</v>
      </c>
      <c r="O21" s="61"/>
    </row>
    <row r="22" spans="1:15" s="8" customFormat="1" ht="15.75" customHeight="1">
      <c r="A22" s="30">
        <v>20</v>
      </c>
      <c r="B22" s="40" t="s">
        <v>25</v>
      </c>
      <c r="C22" s="47">
        <v>25486</v>
      </c>
      <c r="D22" s="48">
        <v>-2.5987923259191317</v>
      </c>
      <c r="E22" s="47">
        <v>17142</v>
      </c>
      <c r="F22" s="48">
        <v>3.5144927536231885</v>
      </c>
      <c r="G22" s="56">
        <v>15159</v>
      </c>
      <c r="H22" s="48">
        <v>6.4760834445459015</v>
      </c>
      <c r="I22" s="47">
        <v>42628</v>
      </c>
      <c r="J22" s="48">
        <v>-0.2293685343818752</v>
      </c>
      <c r="K22" s="47">
        <v>6711</v>
      </c>
      <c r="L22" s="48">
        <v>1.7434808975136447</v>
      </c>
      <c r="M22" s="49">
        <v>49339</v>
      </c>
      <c r="N22" s="50">
        <v>0.03446737764080938</v>
      </c>
      <c r="O22" s="61"/>
    </row>
    <row r="23" spans="1:15" s="8" customFormat="1" ht="15.75" customHeight="1">
      <c r="A23" s="30">
        <v>21</v>
      </c>
      <c r="B23" s="40" t="s">
        <v>26</v>
      </c>
      <c r="C23" s="47">
        <v>10834</v>
      </c>
      <c r="D23" s="48">
        <v>9.666970341127644</v>
      </c>
      <c r="E23" s="47">
        <v>5135</v>
      </c>
      <c r="F23" s="48">
        <v>11.412453894554133</v>
      </c>
      <c r="G23" s="56">
        <v>4476</v>
      </c>
      <c r="H23" s="48">
        <v>15.450090275986588</v>
      </c>
      <c r="I23" s="47">
        <v>15969</v>
      </c>
      <c r="J23" s="48">
        <v>10.222252898950856</v>
      </c>
      <c r="K23" s="47">
        <v>11426</v>
      </c>
      <c r="L23" s="48">
        <v>-2.7988090174393876</v>
      </c>
      <c r="M23" s="49">
        <v>27395</v>
      </c>
      <c r="N23" s="50">
        <v>4.389742026445147</v>
      </c>
      <c r="O23" s="61"/>
    </row>
    <row r="24" spans="1:15" s="8" customFormat="1" ht="15.75" customHeight="1">
      <c r="A24" s="30">
        <v>22</v>
      </c>
      <c r="B24" s="40" t="s">
        <v>27</v>
      </c>
      <c r="C24" s="47">
        <v>31034</v>
      </c>
      <c r="D24" s="48">
        <v>3.9560513181254815</v>
      </c>
      <c r="E24" s="47">
        <v>5755</v>
      </c>
      <c r="F24" s="48">
        <v>29.76324689966178</v>
      </c>
      <c r="G24" s="56">
        <v>5317</v>
      </c>
      <c r="H24" s="48">
        <v>38.06803427681122</v>
      </c>
      <c r="I24" s="47">
        <v>36789</v>
      </c>
      <c r="J24" s="48">
        <v>7.294097060195987</v>
      </c>
      <c r="K24" s="47">
        <v>1812</v>
      </c>
      <c r="L24" s="48">
        <v>2.9545454545454546</v>
      </c>
      <c r="M24" s="49">
        <v>38601</v>
      </c>
      <c r="N24" s="50">
        <v>7.082223701731025</v>
      </c>
      <c r="O24" s="61"/>
    </row>
    <row r="25" spans="1:15" s="8" customFormat="1" ht="15.75" customHeight="1">
      <c r="A25" s="30">
        <v>23</v>
      </c>
      <c r="B25" s="40" t="s">
        <v>28</v>
      </c>
      <c r="C25" s="47">
        <v>2894</v>
      </c>
      <c r="D25" s="48">
        <v>-2.9184837302918485</v>
      </c>
      <c r="E25" s="47">
        <v>759</v>
      </c>
      <c r="F25" s="48">
        <v>-14.04303510758777</v>
      </c>
      <c r="G25" s="56">
        <v>672</v>
      </c>
      <c r="H25" s="48">
        <v>-4.81586402266289</v>
      </c>
      <c r="I25" s="47">
        <v>3653</v>
      </c>
      <c r="J25" s="48">
        <v>-5.4606625258799175</v>
      </c>
      <c r="K25" s="47">
        <v>4323</v>
      </c>
      <c r="L25" s="48">
        <v>16.116035455278002</v>
      </c>
      <c r="M25" s="49">
        <v>7976</v>
      </c>
      <c r="N25" s="50">
        <v>5.12719124818769</v>
      </c>
      <c r="O25" s="61"/>
    </row>
    <row r="26" spans="1:15" s="8" customFormat="1" ht="15.75" customHeight="1">
      <c r="A26" s="30">
        <v>24</v>
      </c>
      <c r="B26" s="40" t="s">
        <v>29</v>
      </c>
      <c r="C26" s="47">
        <v>717</v>
      </c>
      <c r="D26" s="48">
        <v>56.209150326797385</v>
      </c>
      <c r="E26" s="47">
        <v>751</v>
      </c>
      <c r="F26" s="48">
        <v>26.85810810810811</v>
      </c>
      <c r="G26" s="56">
        <v>564</v>
      </c>
      <c r="H26" s="48">
        <v>19.745222929936304</v>
      </c>
      <c r="I26" s="47">
        <v>1468</v>
      </c>
      <c r="J26" s="48">
        <v>39.67649857278782</v>
      </c>
      <c r="K26" s="47">
        <v>2062</v>
      </c>
      <c r="L26" s="48">
        <v>-16.38280616382806</v>
      </c>
      <c r="M26" s="49">
        <v>3530</v>
      </c>
      <c r="N26" s="50">
        <v>0.3696332101222633</v>
      </c>
      <c r="O26" s="61"/>
    </row>
    <row r="27" spans="1:15" s="8" customFormat="1" ht="15.75" customHeight="1">
      <c r="A27" s="30">
        <v>25</v>
      </c>
      <c r="B27" s="40" t="s">
        <v>30</v>
      </c>
      <c r="C27" s="47">
        <v>1897</v>
      </c>
      <c r="D27" s="48">
        <v>-5.668821481849826</v>
      </c>
      <c r="E27" s="47">
        <v>1892</v>
      </c>
      <c r="F27" s="48">
        <v>-3.172978505629478</v>
      </c>
      <c r="G27" s="56">
        <v>1473</v>
      </c>
      <c r="H27" s="48">
        <v>-12.58160237388724</v>
      </c>
      <c r="I27" s="47">
        <v>3789</v>
      </c>
      <c r="J27" s="48">
        <v>-4.438839848675914</v>
      </c>
      <c r="K27" s="47">
        <v>2284</v>
      </c>
      <c r="L27" s="48">
        <v>-7.605177993527508</v>
      </c>
      <c r="M27" s="49">
        <v>6073</v>
      </c>
      <c r="N27" s="50">
        <v>-5.654808140438092</v>
      </c>
      <c r="O27" s="61"/>
    </row>
    <row r="28" spans="1:15" s="8" customFormat="1" ht="15.75" customHeight="1">
      <c r="A28" s="30">
        <v>26</v>
      </c>
      <c r="B28" s="40" t="s">
        <v>31</v>
      </c>
      <c r="C28" s="47">
        <v>8622</v>
      </c>
      <c r="D28" s="48">
        <v>14.654255319148936</v>
      </c>
      <c r="E28" s="47">
        <v>20952</v>
      </c>
      <c r="F28" s="48">
        <v>5.048884432188518</v>
      </c>
      <c r="G28" s="56">
        <v>0</v>
      </c>
      <c r="H28" s="48"/>
      <c r="I28" s="47">
        <v>29574</v>
      </c>
      <c r="J28" s="48">
        <v>7.678864008738394</v>
      </c>
      <c r="K28" s="47">
        <v>3137</v>
      </c>
      <c r="L28" s="48">
        <v>-11.559063997744573</v>
      </c>
      <c r="M28" s="49">
        <v>32711</v>
      </c>
      <c r="N28" s="50">
        <v>5.478524442151425</v>
      </c>
      <c r="O28" s="61"/>
    </row>
    <row r="29" spans="1:15" s="8" customFormat="1" ht="15.75" customHeight="1">
      <c r="A29" s="30">
        <v>27</v>
      </c>
      <c r="B29" s="40" t="s">
        <v>32</v>
      </c>
      <c r="C29" s="47">
        <v>4205</v>
      </c>
      <c r="D29" s="48">
        <v>5.256570713391739</v>
      </c>
      <c r="E29" s="47">
        <v>297</v>
      </c>
      <c r="F29" s="48">
        <v>-50.90909090909091</v>
      </c>
      <c r="G29" s="56">
        <v>297</v>
      </c>
      <c r="H29" s="48">
        <v>-50.90909090909091</v>
      </c>
      <c r="I29" s="47">
        <v>4502</v>
      </c>
      <c r="J29" s="48">
        <v>-2.130434782608696</v>
      </c>
      <c r="K29" s="47">
        <v>2662</v>
      </c>
      <c r="L29" s="48">
        <v>7.686084142394822</v>
      </c>
      <c r="M29" s="49">
        <v>7164</v>
      </c>
      <c r="N29" s="50">
        <v>1.3009049773755657</v>
      </c>
      <c r="O29" s="61"/>
    </row>
    <row r="30" spans="1:15" s="8" customFormat="1" ht="15.75" customHeight="1">
      <c r="A30" s="30">
        <v>28</v>
      </c>
      <c r="B30" s="40" t="s">
        <v>33</v>
      </c>
      <c r="C30" s="47">
        <v>2517</v>
      </c>
      <c r="D30" s="48">
        <v>213.44956413449563</v>
      </c>
      <c r="E30" s="47">
        <v>4509</v>
      </c>
      <c r="F30" s="48">
        <v>-5.728622203637884</v>
      </c>
      <c r="G30" s="56">
        <v>1938</v>
      </c>
      <c r="H30" s="48">
        <v>-32.35602094240838</v>
      </c>
      <c r="I30" s="47">
        <v>7026</v>
      </c>
      <c r="J30" s="48">
        <v>25.778732545649838</v>
      </c>
      <c r="K30" s="47">
        <v>2207</v>
      </c>
      <c r="L30" s="48">
        <v>1.1457378551787352</v>
      </c>
      <c r="M30" s="49">
        <v>9233</v>
      </c>
      <c r="N30" s="50">
        <v>18.859423274974255</v>
      </c>
      <c r="O30" s="61"/>
    </row>
    <row r="31" spans="1:15" s="8" customFormat="1" ht="15.75" customHeight="1">
      <c r="A31" s="30">
        <v>29</v>
      </c>
      <c r="B31" s="40" t="s">
        <v>34</v>
      </c>
      <c r="C31" s="47">
        <v>4877</v>
      </c>
      <c r="D31" s="48">
        <v>-29.30859544861574</v>
      </c>
      <c r="E31" s="47">
        <v>20403</v>
      </c>
      <c r="F31" s="48">
        <v>1.3712922939335221</v>
      </c>
      <c r="G31" s="56">
        <v>19658</v>
      </c>
      <c r="H31" s="48">
        <v>-0.27900370314005984</v>
      </c>
      <c r="I31" s="47">
        <v>25280</v>
      </c>
      <c r="J31" s="48">
        <v>-6.460445496928883</v>
      </c>
      <c r="K31" s="47">
        <v>13078</v>
      </c>
      <c r="L31" s="48">
        <v>-6.163449809858649</v>
      </c>
      <c r="M31" s="49">
        <v>38358</v>
      </c>
      <c r="N31" s="50">
        <v>-6.359397505065547</v>
      </c>
      <c r="O31" s="61"/>
    </row>
    <row r="32" spans="1:15" s="8" customFormat="1" ht="15.75" customHeight="1">
      <c r="A32" s="30">
        <v>30</v>
      </c>
      <c r="B32" s="40" t="s">
        <v>35</v>
      </c>
      <c r="C32" s="47">
        <v>98504</v>
      </c>
      <c r="D32" s="48">
        <v>-4.1192960598037685</v>
      </c>
      <c r="E32" s="47">
        <v>149348</v>
      </c>
      <c r="F32" s="48">
        <v>2.3744893202818678</v>
      </c>
      <c r="G32" s="56">
        <v>96318</v>
      </c>
      <c r="H32" s="48">
        <v>5.5366241165835755</v>
      </c>
      <c r="I32" s="47">
        <v>247852</v>
      </c>
      <c r="J32" s="48">
        <v>-0.3089051564636795</v>
      </c>
      <c r="K32" s="47">
        <v>134</v>
      </c>
      <c r="L32" s="48">
        <v>-6.944444444444445</v>
      </c>
      <c r="M32" s="49">
        <v>247986</v>
      </c>
      <c r="N32" s="50">
        <v>-0.3127462172983229</v>
      </c>
      <c r="O32" s="61"/>
    </row>
    <row r="33" spans="1:15" s="8" customFormat="1" ht="15.75" customHeight="1">
      <c r="A33" s="30">
        <v>31</v>
      </c>
      <c r="B33" s="40" t="s">
        <v>36</v>
      </c>
      <c r="C33" s="47">
        <v>252</v>
      </c>
      <c r="D33" s="48">
        <v>1.2048192771084338</v>
      </c>
      <c r="E33" s="47">
        <v>233</v>
      </c>
      <c r="F33" s="48">
        <v>13.106796116504855</v>
      </c>
      <c r="G33" s="56">
        <v>233</v>
      </c>
      <c r="H33" s="48">
        <v>13.106796116504855</v>
      </c>
      <c r="I33" s="47">
        <v>485</v>
      </c>
      <c r="J33" s="48">
        <v>6.593406593406593</v>
      </c>
      <c r="K33" s="47">
        <v>2012</v>
      </c>
      <c r="L33" s="48">
        <v>23.66318377381684</v>
      </c>
      <c r="M33" s="49">
        <v>2497</v>
      </c>
      <c r="N33" s="50">
        <v>19.93275696445725</v>
      </c>
      <c r="O33" s="61"/>
    </row>
    <row r="34" spans="1:15" s="8" customFormat="1" ht="15.75" customHeight="1">
      <c r="A34" s="30">
        <v>32</v>
      </c>
      <c r="B34" s="40" t="s">
        <v>37</v>
      </c>
      <c r="C34" s="47">
        <v>17099</v>
      </c>
      <c r="D34" s="48">
        <v>1.201467803030303</v>
      </c>
      <c r="E34" s="47">
        <v>15798</v>
      </c>
      <c r="F34" s="48">
        <v>-1.4780168381665109</v>
      </c>
      <c r="G34" s="56">
        <v>14499</v>
      </c>
      <c r="H34" s="48">
        <v>1.2995179207713268</v>
      </c>
      <c r="I34" s="47">
        <v>32897</v>
      </c>
      <c r="J34" s="48">
        <v>-0.10324618140961404</v>
      </c>
      <c r="K34" s="47">
        <v>8087</v>
      </c>
      <c r="L34" s="48">
        <v>-1.136919315403423</v>
      </c>
      <c r="M34" s="49">
        <v>40984</v>
      </c>
      <c r="N34" s="50">
        <v>-0.3089197538371725</v>
      </c>
      <c r="O34" s="61"/>
    </row>
    <row r="35" spans="1:15" s="8" customFormat="1" ht="15.75" customHeight="1">
      <c r="A35" s="30">
        <v>33</v>
      </c>
      <c r="B35" s="40" t="s">
        <v>38</v>
      </c>
      <c r="C35" s="47">
        <v>6530</v>
      </c>
      <c r="D35" s="48">
        <v>-4.879825200291333</v>
      </c>
      <c r="E35" s="47">
        <v>3419</v>
      </c>
      <c r="F35" s="48">
        <v>-11.904148415356866</v>
      </c>
      <c r="G35" s="56">
        <v>3315</v>
      </c>
      <c r="H35" s="48">
        <v>-12.162162162162161</v>
      </c>
      <c r="I35" s="47">
        <v>9949</v>
      </c>
      <c r="J35" s="48">
        <v>-7.416713195607668</v>
      </c>
      <c r="K35" s="47">
        <v>328</v>
      </c>
      <c r="L35" s="48">
        <v>-45.242070116861434</v>
      </c>
      <c r="M35" s="49">
        <v>10277</v>
      </c>
      <c r="N35" s="50">
        <v>-9.413838695460555</v>
      </c>
      <c r="O35" s="61"/>
    </row>
    <row r="36" spans="1:15" s="8" customFormat="1" ht="15.75" customHeight="1">
      <c r="A36" s="30">
        <v>34</v>
      </c>
      <c r="B36" s="40" t="s">
        <v>39</v>
      </c>
      <c r="C36" s="47">
        <f>1267-4</f>
        <v>1263</v>
      </c>
      <c r="D36" s="48">
        <v>-32.42666666666667</v>
      </c>
      <c r="E36" s="47">
        <v>5779</v>
      </c>
      <c r="F36" s="48">
        <v>-41.87870863924369</v>
      </c>
      <c r="G36" s="56">
        <v>5217</v>
      </c>
      <c r="H36" s="48">
        <v>-40.24739434199977</v>
      </c>
      <c r="I36" s="47">
        <f>7046-4</f>
        <v>7042</v>
      </c>
      <c r="J36" s="48">
        <v>-40.379082755119306</v>
      </c>
      <c r="K36" s="47">
        <v>1786</v>
      </c>
      <c r="L36" s="48">
        <v>-49.84554900308902</v>
      </c>
      <c r="M36" s="49">
        <f>8832-4</f>
        <v>8828</v>
      </c>
      <c r="N36" s="50">
        <v>-42.57103842902659</v>
      </c>
      <c r="O36" s="61"/>
    </row>
    <row r="37" spans="1:15" s="8" customFormat="1" ht="15.75" customHeight="1">
      <c r="A37" s="30">
        <v>35</v>
      </c>
      <c r="B37" s="40" t="s">
        <v>40</v>
      </c>
      <c r="C37" s="47">
        <v>4720</v>
      </c>
      <c r="D37" s="48">
        <v>36.10149942329873</v>
      </c>
      <c r="E37" s="47">
        <v>3798</v>
      </c>
      <c r="F37" s="48">
        <v>14.432057848749624</v>
      </c>
      <c r="G37" s="56">
        <v>3353</v>
      </c>
      <c r="H37" s="48">
        <v>12.743779421654338</v>
      </c>
      <c r="I37" s="47">
        <v>8518</v>
      </c>
      <c r="J37" s="48">
        <v>25.50464122587299</v>
      </c>
      <c r="K37" s="47">
        <v>4410</v>
      </c>
      <c r="L37" s="48">
        <v>5.125148986889154</v>
      </c>
      <c r="M37" s="49">
        <v>12928</v>
      </c>
      <c r="N37" s="50">
        <v>17.719905299581132</v>
      </c>
      <c r="O37" s="61"/>
    </row>
    <row r="38" spans="1:15" s="8" customFormat="1" ht="15.75" customHeight="1">
      <c r="A38" s="30">
        <v>36</v>
      </c>
      <c r="B38" s="40" t="s">
        <v>41</v>
      </c>
      <c r="C38" s="47">
        <v>15870</v>
      </c>
      <c r="D38" s="48">
        <v>3.212799167533819</v>
      </c>
      <c r="E38" s="47">
        <v>43939</v>
      </c>
      <c r="F38" s="48">
        <v>18.271378966918792</v>
      </c>
      <c r="G38" s="56">
        <v>36451</v>
      </c>
      <c r="H38" s="48">
        <v>14.951119520655945</v>
      </c>
      <c r="I38" s="47">
        <v>59809</v>
      </c>
      <c r="J38" s="48">
        <v>13.863346469434767</v>
      </c>
      <c r="K38" s="47">
        <v>6983</v>
      </c>
      <c r="L38" s="48">
        <v>46.455536912751676</v>
      </c>
      <c r="M38" s="49">
        <v>66792</v>
      </c>
      <c r="N38" s="50">
        <v>16.575617418622915</v>
      </c>
      <c r="O38" s="61"/>
    </row>
    <row r="39" spans="1:15" s="8" customFormat="1" ht="15.75" customHeight="1">
      <c r="A39" s="30">
        <v>37</v>
      </c>
      <c r="B39" s="40" t="s">
        <v>42</v>
      </c>
      <c r="C39" s="47">
        <v>9827</v>
      </c>
      <c r="D39" s="48">
        <v>-3.656862745098039</v>
      </c>
      <c r="E39" s="47">
        <v>17401</v>
      </c>
      <c r="F39" s="48">
        <v>8.397184326917086</v>
      </c>
      <c r="G39" s="56">
        <v>13368</v>
      </c>
      <c r="H39" s="48">
        <v>18.879502000889286</v>
      </c>
      <c r="I39" s="47">
        <v>27228</v>
      </c>
      <c r="J39" s="48">
        <v>3.713861272997372</v>
      </c>
      <c r="K39" s="47">
        <v>2749</v>
      </c>
      <c r="L39" s="48">
        <v>-2.135991456034176</v>
      </c>
      <c r="M39" s="49">
        <v>29977</v>
      </c>
      <c r="N39" s="50">
        <v>3.1484412635056085</v>
      </c>
      <c r="O39" s="61"/>
    </row>
    <row r="40" spans="1:15" s="8" customFormat="1" ht="15.75" customHeight="1">
      <c r="A40" s="11"/>
      <c r="B40" s="11" t="s">
        <v>0</v>
      </c>
      <c r="C40" s="12">
        <f>SUM(C3:C39)</f>
        <v>478761</v>
      </c>
      <c r="D40" s="50">
        <v>1.1987046971637771</v>
      </c>
      <c r="E40" s="12">
        <f>SUM(E3:E39)</f>
        <v>595676</v>
      </c>
      <c r="F40" s="50">
        <v>3.207586071872244</v>
      </c>
      <c r="G40" s="13">
        <f>SUM(G3:G39)</f>
        <v>420143</v>
      </c>
      <c r="H40" s="48">
        <v>5.215405304557532</v>
      </c>
      <c r="I40" s="12">
        <f>SUM(I3:I39)</f>
        <v>1074437</v>
      </c>
      <c r="J40" s="50">
        <v>2.302674488244306</v>
      </c>
      <c r="K40" s="12">
        <f>SUM(K3:K39)</f>
        <v>154567</v>
      </c>
      <c r="L40" s="50">
        <v>0.6374195900721411</v>
      </c>
      <c r="M40" s="12">
        <f>SUM(M3:M39)</f>
        <v>1229004</v>
      </c>
      <c r="N40" s="50">
        <v>2.0902192558012036</v>
      </c>
      <c r="O40" s="61"/>
    </row>
    <row r="41" ht="15.75" customHeight="1"/>
    <row r="42" ht="15.75" customHeight="1"/>
  </sheetData>
  <sheetProtection/>
  <mergeCells count="1">
    <mergeCell ref="C1:N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6" customWidth="1"/>
    <col min="4" max="4" width="5.28125" style="4" customWidth="1"/>
    <col min="5" max="5" width="14.28125" style="6" customWidth="1"/>
    <col min="6" max="6" width="5.28125" style="4" customWidth="1"/>
    <col min="7" max="7" width="13.28125" style="6" customWidth="1"/>
    <col min="8" max="8" width="4.7109375" style="4" customWidth="1"/>
    <col min="9" max="9" width="14.28125" style="6" customWidth="1"/>
    <col min="10" max="10" width="5.28125" style="4" customWidth="1"/>
    <col min="11" max="11" width="14.28125" style="6" customWidth="1"/>
    <col min="12" max="12" width="5.28125" style="4" customWidth="1"/>
    <col min="13" max="13" width="14.28125" style="6" customWidth="1"/>
    <col min="14" max="14" width="5.28125" style="4" customWidth="1"/>
    <col min="15" max="15" width="14.28125" style="6" customWidth="1"/>
    <col min="16" max="17" width="5.28125" style="4" customWidth="1"/>
    <col min="18" max="16384" width="9.140625" style="1" customWidth="1"/>
  </cols>
  <sheetData>
    <row r="1" spans="2:17" s="9" customFormat="1" ht="15.75" customHeight="1">
      <c r="B1" s="28" t="s">
        <v>51</v>
      </c>
      <c r="C1" s="62" t="str">
        <f>Totali!C1</f>
        <v>Gennaio - Settembre 2011 (su base 2010)</v>
      </c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43"/>
    </row>
    <row r="2" spans="1:17" s="8" customFormat="1" ht="15.75" customHeight="1">
      <c r="A2" s="30" t="s">
        <v>44</v>
      </c>
      <c r="B2" s="30" t="s">
        <v>2</v>
      </c>
      <c r="C2" s="44" t="s">
        <v>45</v>
      </c>
      <c r="D2" s="21" t="s">
        <v>4</v>
      </c>
      <c r="E2" s="44" t="s">
        <v>46</v>
      </c>
      <c r="F2" s="21" t="s">
        <v>4</v>
      </c>
      <c r="G2" s="51" t="s">
        <v>47</v>
      </c>
      <c r="H2" s="52" t="s">
        <v>4</v>
      </c>
      <c r="I2" s="53" t="s">
        <v>52</v>
      </c>
      <c r="J2" s="21" t="s">
        <v>4</v>
      </c>
      <c r="K2" s="54" t="s">
        <v>48</v>
      </c>
      <c r="L2" s="46" t="s">
        <v>4</v>
      </c>
      <c r="M2" s="55" t="s">
        <v>49</v>
      </c>
      <c r="N2" s="21" t="s">
        <v>4</v>
      </c>
      <c r="O2" s="31" t="s">
        <v>50</v>
      </c>
      <c r="P2" s="21" t="s">
        <v>4</v>
      </c>
      <c r="Q2" s="60"/>
    </row>
    <row r="3" spans="1:17" s="8" customFormat="1" ht="15.75" customHeight="1">
      <c r="A3" s="30">
        <v>1</v>
      </c>
      <c r="B3" s="40" t="s">
        <v>7</v>
      </c>
      <c r="C3" s="47">
        <v>803132</v>
      </c>
      <c r="D3" s="48">
        <v>12.30699097496651</v>
      </c>
      <c r="E3" s="47">
        <v>405699</v>
      </c>
      <c r="F3" s="48">
        <v>6.678955243111341</v>
      </c>
      <c r="G3" s="56">
        <v>383901</v>
      </c>
      <c r="H3" s="48">
        <v>6.102758277596595</v>
      </c>
      <c r="I3" s="47">
        <v>963</v>
      </c>
      <c r="J3" s="48">
        <v>-42.473118279569896</v>
      </c>
      <c r="K3" s="47">
        <v>1209794</v>
      </c>
      <c r="L3" s="48">
        <v>10.272492354809748</v>
      </c>
      <c r="M3" s="47">
        <v>676</v>
      </c>
      <c r="N3" s="48">
        <v>-18.75</v>
      </c>
      <c r="O3" s="49">
        <v>1210470</v>
      </c>
      <c r="P3" s="50">
        <v>10.250499350138943</v>
      </c>
      <c r="Q3" s="61"/>
    </row>
    <row r="4" spans="1:17" s="8" customFormat="1" ht="15.75" customHeight="1">
      <c r="A4" s="30">
        <v>2</v>
      </c>
      <c r="B4" s="40" t="s">
        <v>8</v>
      </c>
      <c r="C4" s="47">
        <v>139707</v>
      </c>
      <c r="D4" s="48">
        <v>23.862507979289312</v>
      </c>
      <c r="E4" s="47">
        <v>331744</v>
      </c>
      <c r="F4" s="48">
        <v>24.66938996388562</v>
      </c>
      <c r="G4" s="56">
        <v>291772</v>
      </c>
      <c r="H4" s="48">
        <v>25.74590683221783</v>
      </c>
      <c r="I4" s="47">
        <v>4296</v>
      </c>
      <c r="J4" s="48">
        <v>-23.272012859439187</v>
      </c>
      <c r="K4" s="47">
        <v>475747</v>
      </c>
      <c r="L4" s="48">
        <v>23.73455746573383</v>
      </c>
      <c r="M4" s="47">
        <v>6871</v>
      </c>
      <c r="N4" s="48">
        <v>-3.5513756316676024</v>
      </c>
      <c r="O4" s="49">
        <v>482618</v>
      </c>
      <c r="P4" s="50">
        <v>23.23818862451291</v>
      </c>
      <c r="Q4" s="61"/>
    </row>
    <row r="5" spans="1:17" s="8" customFormat="1" ht="15.75" customHeight="1">
      <c r="A5" s="30">
        <v>3</v>
      </c>
      <c r="B5" s="40" t="s">
        <v>9</v>
      </c>
      <c r="C5" s="47">
        <v>2029164</v>
      </c>
      <c r="D5" s="48">
        <v>7.770249636059168</v>
      </c>
      <c r="E5" s="47">
        <v>778349</v>
      </c>
      <c r="F5" s="48">
        <v>15.538273818712964</v>
      </c>
      <c r="G5" s="56">
        <v>697926</v>
      </c>
      <c r="H5" s="48">
        <v>22.383683718613938</v>
      </c>
      <c r="I5" s="47">
        <v>8085</v>
      </c>
      <c r="J5" s="48">
        <v>-50.7372654155496</v>
      </c>
      <c r="K5" s="47">
        <v>2815598</v>
      </c>
      <c r="L5" s="48">
        <v>9.430943918350373</v>
      </c>
      <c r="M5" s="47">
        <v>3339</v>
      </c>
      <c r="N5" s="48">
        <v>12.99492385786802</v>
      </c>
      <c r="O5" s="49">
        <v>2818937</v>
      </c>
      <c r="P5" s="50">
        <v>9.435032415854653</v>
      </c>
      <c r="Q5" s="61"/>
    </row>
    <row r="6" spans="1:17" s="8" customFormat="1" ht="15.75" customHeight="1">
      <c r="A6" s="30">
        <v>4</v>
      </c>
      <c r="B6" s="40" t="s">
        <v>10</v>
      </c>
      <c r="C6" s="47">
        <v>1931536</v>
      </c>
      <c r="D6" s="48">
        <v>21.58325323402908</v>
      </c>
      <c r="E6" s="47">
        <v>4527284</v>
      </c>
      <c r="F6" s="48">
        <v>5.904229002651533</v>
      </c>
      <c r="G6" s="56">
        <v>4008807</v>
      </c>
      <c r="H6" s="48">
        <v>7.764816762765396</v>
      </c>
      <c r="I6" s="47">
        <v>5109</v>
      </c>
      <c r="J6" s="48">
        <v>-52.336971732437725</v>
      </c>
      <c r="K6" s="47">
        <v>6463929</v>
      </c>
      <c r="L6" s="48">
        <v>10.038239729722415</v>
      </c>
      <c r="M6" s="47">
        <v>2176</v>
      </c>
      <c r="N6" s="48">
        <v>-7.285896889646357</v>
      </c>
      <c r="O6" s="49">
        <v>6466105</v>
      </c>
      <c r="P6" s="50">
        <v>10.031320810454474</v>
      </c>
      <c r="Q6" s="61"/>
    </row>
    <row r="7" spans="1:17" s="8" customFormat="1" ht="15.75" customHeight="1">
      <c r="A7" s="30">
        <v>5</v>
      </c>
      <c r="B7" s="40" t="s">
        <v>11</v>
      </c>
      <c r="C7" s="47">
        <v>1283175</v>
      </c>
      <c r="D7" s="48">
        <v>10.7915029412298</v>
      </c>
      <c r="E7" s="47">
        <v>3249538</v>
      </c>
      <c r="F7" s="48">
        <v>9.79545071358606</v>
      </c>
      <c r="G7" s="56">
        <v>0</v>
      </c>
      <c r="H7" s="48"/>
      <c r="I7" s="47">
        <v>46356</v>
      </c>
      <c r="J7" s="48">
        <v>-16.361143187066975</v>
      </c>
      <c r="K7" s="47">
        <v>4579069</v>
      </c>
      <c r="L7" s="48">
        <v>9.724501957950197</v>
      </c>
      <c r="M7" s="47">
        <v>7937</v>
      </c>
      <c r="N7" s="48">
        <v>29.393544179980438</v>
      </c>
      <c r="O7" s="49">
        <v>4587006</v>
      </c>
      <c r="P7" s="50">
        <v>9.753369881054013</v>
      </c>
      <c r="Q7" s="61"/>
    </row>
    <row r="8" spans="1:17" s="8" customFormat="1" ht="15.75" customHeight="1">
      <c r="A8" s="30">
        <v>6</v>
      </c>
      <c r="B8" s="40" t="s">
        <v>12</v>
      </c>
      <c r="C8" s="47">
        <v>45296</v>
      </c>
      <c r="D8" s="48">
        <v>10.634556201455718</v>
      </c>
      <c r="E8" s="47">
        <v>430</v>
      </c>
      <c r="F8" s="48">
        <v>-49.112426035502956</v>
      </c>
      <c r="G8" s="56">
        <v>178</v>
      </c>
      <c r="H8" s="48">
        <v>-63.07053941908714</v>
      </c>
      <c r="I8" s="47">
        <v>168</v>
      </c>
      <c r="J8" s="48">
        <v>84.61538461538461</v>
      </c>
      <c r="K8" s="47">
        <v>45894</v>
      </c>
      <c r="L8" s="48">
        <v>9.589760733559388</v>
      </c>
      <c r="M8" s="47">
        <v>6897</v>
      </c>
      <c r="N8" s="48">
        <v>8.273155416012559</v>
      </c>
      <c r="O8" s="49">
        <v>52791</v>
      </c>
      <c r="P8" s="50">
        <v>9.415934339247222</v>
      </c>
      <c r="Q8" s="61"/>
    </row>
    <row r="9" spans="1:17" s="8" customFormat="1" ht="15.75" customHeight="1">
      <c r="A9" s="30">
        <v>7</v>
      </c>
      <c r="B9" s="40" t="s">
        <v>13</v>
      </c>
      <c r="C9" s="47">
        <v>900</v>
      </c>
      <c r="D9" s="48">
        <v>-98.25783972125436</v>
      </c>
      <c r="E9" s="47">
        <v>23982</v>
      </c>
      <c r="F9" s="48">
        <v>-73.72843292983514</v>
      </c>
      <c r="G9" s="56">
        <v>9730</v>
      </c>
      <c r="H9" s="48">
        <v>-87.501926732775</v>
      </c>
      <c r="I9" s="47">
        <v>1961</v>
      </c>
      <c r="J9" s="48">
        <v>137.98543689320388</v>
      </c>
      <c r="K9" s="47">
        <v>26843</v>
      </c>
      <c r="L9" s="48">
        <v>-81.32907650467068</v>
      </c>
      <c r="M9" s="47">
        <v>3295</v>
      </c>
      <c r="N9" s="48">
        <v>3.065373787926181</v>
      </c>
      <c r="O9" s="49">
        <v>30138</v>
      </c>
      <c r="P9" s="50">
        <v>-79.49321611801369</v>
      </c>
      <c r="Q9" s="61"/>
    </row>
    <row r="10" spans="1:17" s="8" customFormat="1" ht="15.75" customHeight="1">
      <c r="A10" s="30">
        <v>8</v>
      </c>
      <c r="B10" s="40" t="s">
        <v>14</v>
      </c>
      <c r="C10" s="47">
        <v>1289771</v>
      </c>
      <c r="D10" s="48">
        <v>31.245815160870812</v>
      </c>
      <c r="E10" s="47">
        <v>270576</v>
      </c>
      <c r="F10" s="48">
        <v>31.007335318469025</v>
      </c>
      <c r="G10" s="56">
        <v>221006</v>
      </c>
      <c r="H10" s="48">
        <v>15.179278715864081</v>
      </c>
      <c r="I10" s="47">
        <v>5851</v>
      </c>
      <c r="J10" s="48">
        <v>-3.734781178019085</v>
      </c>
      <c r="K10" s="47">
        <v>1566198</v>
      </c>
      <c r="L10" s="48">
        <v>31.026739963206722</v>
      </c>
      <c r="M10" s="47">
        <v>2104</v>
      </c>
      <c r="N10" s="48">
        <v>50.17844396859386</v>
      </c>
      <c r="O10" s="49">
        <v>1568302</v>
      </c>
      <c r="P10" s="50">
        <v>31.049160711540132</v>
      </c>
      <c r="Q10" s="61"/>
    </row>
    <row r="11" spans="1:17" s="8" customFormat="1" ht="15.75" customHeight="1">
      <c r="A11" s="30">
        <v>9</v>
      </c>
      <c r="B11" s="40" t="s">
        <v>15</v>
      </c>
      <c r="C11" s="47">
        <v>2286325</v>
      </c>
      <c r="D11" s="48">
        <v>9.300661256272182</v>
      </c>
      <c r="E11" s="47">
        <v>649827</v>
      </c>
      <c r="F11" s="48">
        <v>12.09344527262346</v>
      </c>
      <c r="G11" s="56">
        <v>592488</v>
      </c>
      <c r="H11" s="48">
        <v>12.911420387737095</v>
      </c>
      <c r="I11" s="47">
        <v>9865</v>
      </c>
      <c r="J11" s="48">
        <v>-11.013891394551687</v>
      </c>
      <c r="K11" s="47">
        <v>2946017</v>
      </c>
      <c r="L11" s="48">
        <v>9.820244011271235</v>
      </c>
      <c r="M11" s="47">
        <v>4678</v>
      </c>
      <c r="N11" s="48">
        <v>7.219802887921155</v>
      </c>
      <c r="O11" s="49">
        <v>2950695</v>
      </c>
      <c r="P11" s="50">
        <v>9.816021472721426</v>
      </c>
      <c r="Q11" s="61"/>
    </row>
    <row r="12" spans="1:17" s="8" customFormat="1" ht="15.75" customHeight="1">
      <c r="A12" s="30">
        <v>10</v>
      </c>
      <c r="B12" s="40" t="s">
        <v>16</v>
      </c>
      <c r="C12" s="47">
        <v>4175657</v>
      </c>
      <c r="D12" s="48">
        <v>8.960549440083083</v>
      </c>
      <c r="E12" s="47">
        <v>1091933</v>
      </c>
      <c r="F12" s="48">
        <v>4.400482642832831</v>
      </c>
      <c r="G12" s="56">
        <v>950746</v>
      </c>
      <c r="H12" s="48">
        <v>8.9751422155946</v>
      </c>
      <c r="I12" s="47">
        <v>13058</v>
      </c>
      <c r="J12" s="48">
        <v>-19.662852220991756</v>
      </c>
      <c r="K12" s="47">
        <v>5280648</v>
      </c>
      <c r="L12" s="48">
        <v>7.891036070208014</v>
      </c>
      <c r="M12" s="47">
        <v>3486</v>
      </c>
      <c r="N12" s="48">
        <v>15.852442671984047</v>
      </c>
      <c r="O12" s="49">
        <v>5284134</v>
      </c>
      <c r="P12" s="50">
        <v>7.89592758333136</v>
      </c>
      <c r="Q12" s="61"/>
    </row>
    <row r="13" spans="1:17" s="8" customFormat="1" ht="15.75" customHeight="1">
      <c r="A13" s="30">
        <v>11</v>
      </c>
      <c r="B13" s="40" t="s">
        <v>17</v>
      </c>
      <c r="C13" s="47">
        <v>97811</v>
      </c>
      <c r="D13" s="48">
        <v>19.83411335179241</v>
      </c>
      <c r="E13" s="47">
        <v>392</v>
      </c>
      <c r="F13" s="48"/>
      <c r="G13" s="56">
        <v>0</v>
      </c>
      <c r="H13" s="48"/>
      <c r="I13" s="47">
        <v>0</v>
      </c>
      <c r="J13" s="48"/>
      <c r="K13" s="47">
        <v>98226</v>
      </c>
      <c r="L13" s="48">
        <v>20.342554703388792</v>
      </c>
      <c r="M13" s="47">
        <v>269</v>
      </c>
      <c r="N13" s="48">
        <v>71.3375796178344</v>
      </c>
      <c r="O13" s="49">
        <v>98495</v>
      </c>
      <c r="P13" s="50">
        <v>20.440455373628925</v>
      </c>
      <c r="Q13" s="61"/>
    </row>
    <row r="14" spans="1:17" s="8" customFormat="1" ht="15.75" customHeight="1">
      <c r="A14" s="30">
        <v>12</v>
      </c>
      <c r="B14" s="40" t="s">
        <v>18</v>
      </c>
      <c r="C14" s="47">
        <v>53202</v>
      </c>
      <c r="D14" s="48">
        <v>48.434797165336754</v>
      </c>
      <c r="E14" s="47">
        <v>121960</v>
      </c>
      <c r="F14" s="48">
        <v>20.424586521846457</v>
      </c>
      <c r="G14" s="56">
        <v>82970</v>
      </c>
      <c r="H14" s="48">
        <v>-2.125701882697117</v>
      </c>
      <c r="I14" s="47">
        <v>1328</v>
      </c>
      <c r="J14" s="48">
        <v>43.412526997840175</v>
      </c>
      <c r="K14" s="47">
        <v>176490</v>
      </c>
      <c r="L14" s="48">
        <v>27.85146657201017</v>
      </c>
      <c r="M14" s="47">
        <v>2005</v>
      </c>
      <c r="N14" s="48">
        <v>-7.646245969599263</v>
      </c>
      <c r="O14" s="49">
        <v>178495</v>
      </c>
      <c r="P14" s="50">
        <v>27.301838618112313</v>
      </c>
      <c r="Q14" s="61"/>
    </row>
    <row r="15" spans="1:17" s="8" customFormat="1" ht="15.75" customHeight="1">
      <c r="A15" s="30">
        <v>13</v>
      </c>
      <c r="B15" s="40" t="s">
        <v>19</v>
      </c>
      <c r="C15" s="47">
        <v>324195</v>
      </c>
      <c r="D15" s="48">
        <v>15.875801528354623</v>
      </c>
      <c r="E15" s="47">
        <v>1157709</v>
      </c>
      <c r="F15" s="48">
        <v>11.72058201946627</v>
      </c>
      <c r="G15" s="56">
        <v>1005192</v>
      </c>
      <c r="H15" s="48">
        <v>12.766296385212375</v>
      </c>
      <c r="I15" s="47">
        <v>33</v>
      </c>
      <c r="J15" s="48">
        <v>-74.4186046511628</v>
      </c>
      <c r="K15" s="47">
        <v>1481937</v>
      </c>
      <c r="L15" s="48">
        <v>12.595419557333791</v>
      </c>
      <c r="M15" s="47">
        <v>9826</v>
      </c>
      <c r="N15" s="48">
        <v>-3.7233000195963157</v>
      </c>
      <c r="O15" s="49">
        <v>1491763</v>
      </c>
      <c r="P15" s="50">
        <v>12.469851858497686</v>
      </c>
      <c r="Q15" s="61"/>
    </row>
    <row r="16" spans="1:17" s="8" customFormat="1" ht="15.75" customHeight="1">
      <c r="A16" s="30">
        <v>14</v>
      </c>
      <c r="B16" s="40" t="s">
        <v>20</v>
      </c>
      <c r="C16" s="47">
        <v>55787</v>
      </c>
      <c r="D16" s="48">
        <v>4.397701966802028</v>
      </c>
      <c r="E16" s="47">
        <v>100</v>
      </c>
      <c r="F16" s="48">
        <v>1900</v>
      </c>
      <c r="G16" s="56">
        <v>100</v>
      </c>
      <c r="H16" s="48">
        <v>1900</v>
      </c>
      <c r="I16" s="47">
        <v>0</v>
      </c>
      <c r="J16" s="48"/>
      <c r="K16" s="47">
        <v>55887</v>
      </c>
      <c r="L16" s="48">
        <v>4.5750533288424835</v>
      </c>
      <c r="M16" s="47">
        <v>957</v>
      </c>
      <c r="N16" s="48">
        <v>4.590163934426229</v>
      </c>
      <c r="O16" s="49">
        <v>56844</v>
      </c>
      <c r="P16" s="50">
        <v>4.575307688062255</v>
      </c>
      <c r="Q16" s="61"/>
    </row>
    <row r="17" spans="1:17" s="8" customFormat="1" ht="15.75" customHeight="1">
      <c r="A17" s="30">
        <v>15</v>
      </c>
      <c r="B17" s="40" t="s">
        <v>78</v>
      </c>
      <c r="C17" s="47">
        <v>47387</v>
      </c>
      <c r="D17" s="48">
        <v>-77.54181259804456</v>
      </c>
      <c r="E17" s="47">
        <v>231972</v>
      </c>
      <c r="F17" s="48">
        <v>-18.703871144100763</v>
      </c>
      <c r="G17" s="56">
        <v>210581</v>
      </c>
      <c r="H17" s="48">
        <v>-10.783237937068122</v>
      </c>
      <c r="I17" s="47">
        <v>910</v>
      </c>
      <c r="J17" s="48">
        <v>66.66666666666667</v>
      </c>
      <c r="K17" s="47">
        <v>280269</v>
      </c>
      <c r="L17" s="48">
        <v>-43.59524964328049</v>
      </c>
      <c r="M17" s="47">
        <v>1027</v>
      </c>
      <c r="N17" s="48">
        <v>16.572077185017026</v>
      </c>
      <c r="O17" s="49">
        <v>281296</v>
      </c>
      <c r="P17" s="50">
        <v>-43.48875986901581</v>
      </c>
      <c r="Q17" s="61"/>
    </row>
    <row r="18" spans="1:17" s="8" customFormat="1" ht="15.75" customHeight="1">
      <c r="A18" s="30">
        <v>16</v>
      </c>
      <c r="B18" s="40" t="s">
        <v>21</v>
      </c>
      <c r="C18" s="47">
        <v>632786</v>
      </c>
      <c r="D18" s="48">
        <v>6.7441962463267915</v>
      </c>
      <c r="E18" s="47">
        <v>412187</v>
      </c>
      <c r="F18" s="48">
        <v>14.864273631937845</v>
      </c>
      <c r="G18" s="56">
        <v>348540</v>
      </c>
      <c r="H18" s="48">
        <v>14.439001326486387</v>
      </c>
      <c r="I18" s="47">
        <v>3061</v>
      </c>
      <c r="J18" s="48">
        <v>-37.42845461978741</v>
      </c>
      <c r="K18" s="47">
        <v>1048034</v>
      </c>
      <c r="L18" s="48">
        <v>9.564526499014683</v>
      </c>
      <c r="M18" s="47">
        <v>7654</v>
      </c>
      <c r="N18" s="48">
        <v>5.31095211887727</v>
      </c>
      <c r="O18" s="49">
        <v>1055688</v>
      </c>
      <c r="P18" s="50">
        <v>9.532450796990702</v>
      </c>
      <c r="Q18" s="61"/>
    </row>
    <row r="19" spans="1:17" s="8" customFormat="1" ht="15.75" customHeight="1">
      <c r="A19" s="30">
        <v>17</v>
      </c>
      <c r="B19" s="40" t="s">
        <v>22</v>
      </c>
      <c r="C19" s="47">
        <v>1411687</v>
      </c>
      <c r="D19" s="48">
        <v>13.930438600314105</v>
      </c>
      <c r="E19" s="47">
        <v>371902</v>
      </c>
      <c r="F19" s="48">
        <v>59.11947801903947</v>
      </c>
      <c r="G19" s="56">
        <v>332327</v>
      </c>
      <c r="H19" s="48">
        <v>74.12720785106862</v>
      </c>
      <c r="I19" s="47">
        <v>6628</v>
      </c>
      <c r="J19" s="48">
        <v>-5.584045584045584</v>
      </c>
      <c r="K19" s="47">
        <v>1790217</v>
      </c>
      <c r="L19" s="48">
        <v>20.975076073287145</v>
      </c>
      <c r="M19" s="47">
        <v>761</v>
      </c>
      <c r="N19" s="48">
        <v>-23.517587939698494</v>
      </c>
      <c r="O19" s="49">
        <v>1790978</v>
      </c>
      <c r="P19" s="50">
        <v>20.945180298996906</v>
      </c>
      <c r="Q19" s="61"/>
    </row>
    <row r="20" spans="1:17" s="8" customFormat="1" ht="15.75" customHeight="1">
      <c r="A20" s="30">
        <v>18</v>
      </c>
      <c r="B20" s="40" t="s">
        <v>23</v>
      </c>
      <c r="C20" s="47">
        <v>4225665</v>
      </c>
      <c r="D20" s="48">
        <v>2.1872612731085215</v>
      </c>
      <c r="E20" s="47">
        <v>2643957</v>
      </c>
      <c r="F20" s="48">
        <v>27.933382591389904</v>
      </c>
      <c r="G20" s="56">
        <v>2642175</v>
      </c>
      <c r="H20" s="48">
        <v>27.882118114207334</v>
      </c>
      <c r="I20" s="47">
        <v>1739</v>
      </c>
      <c r="J20" s="48">
        <v>106.04265402843602</v>
      </c>
      <c r="K20" s="47">
        <v>6871361</v>
      </c>
      <c r="L20" s="48">
        <v>10.779660175329306</v>
      </c>
      <c r="M20" s="47">
        <v>50395</v>
      </c>
      <c r="N20" s="48">
        <v>6.498309382924767</v>
      </c>
      <c r="O20" s="49">
        <v>6921756</v>
      </c>
      <c r="P20" s="50">
        <v>10.747245461154858</v>
      </c>
      <c r="Q20" s="61"/>
    </row>
    <row r="21" spans="1:17" s="8" customFormat="1" ht="15.75" customHeight="1">
      <c r="A21" s="30">
        <v>19</v>
      </c>
      <c r="B21" s="40" t="s">
        <v>24</v>
      </c>
      <c r="C21" s="47">
        <v>3035934</v>
      </c>
      <c r="D21" s="48">
        <v>9.716519742355725</v>
      </c>
      <c r="E21" s="47">
        <v>11854595</v>
      </c>
      <c r="F21" s="48">
        <v>2.378129591736097</v>
      </c>
      <c r="G21" s="56">
        <v>7712028</v>
      </c>
      <c r="H21" s="48">
        <v>4.9956909990211145</v>
      </c>
      <c r="I21" s="47">
        <v>150829</v>
      </c>
      <c r="J21" s="48">
        <v>-15.00915673513087</v>
      </c>
      <c r="K21" s="47">
        <v>15041358</v>
      </c>
      <c r="L21" s="48">
        <v>3.5637873988846693</v>
      </c>
      <c r="M21" s="47">
        <v>9204</v>
      </c>
      <c r="N21" s="48">
        <v>-10.222395630120952</v>
      </c>
      <c r="O21" s="49">
        <v>15050562</v>
      </c>
      <c r="P21" s="50">
        <v>3.5540629037511593</v>
      </c>
      <c r="Q21" s="61"/>
    </row>
    <row r="22" spans="1:17" s="8" customFormat="1" ht="15.75" customHeight="1">
      <c r="A22" s="30">
        <v>20</v>
      </c>
      <c r="B22" s="40" t="s">
        <v>25</v>
      </c>
      <c r="C22" s="47">
        <v>2301541</v>
      </c>
      <c r="D22" s="48">
        <v>0.8121331581252738</v>
      </c>
      <c r="E22" s="47">
        <v>2130878</v>
      </c>
      <c r="F22" s="48">
        <v>7.220515060287947</v>
      </c>
      <c r="G22" s="56">
        <v>1904020</v>
      </c>
      <c r="H22" s="48">
        <v>11.306102596959224</v>
      </c>
      <c r="I22" s="47">
        <v>22661</v>
      </c>
      <c r="J22" s="48">
        <v>-20.810036343304446</v>
      </c>
      <c r="K22" s="47">
        <v>4455080</v>
      </c>
      <c r="L22" s="48">
        <v>3.6307322990605946</v>
      </c>
      <c r="M22" s="47">
        <v>10885</v>
      </c>
      <c r="N22" s="48">
        <v>-0.7929274516952242</v>
      </c>
      <c r="O22" s="49">
        <v>4465965</v>
      </c>
      <c r="P22" s="50">
        <v>3.619470868338435</v>
      </c>
      <c r="Q22" s="61"/>
    </row>
    <row r="23" spans="1:17" s="8" customFormat="1" ht="15.75" customHeight="1">
      <c r="A23" s="30">
        <v>21</v>
      </c>
      <c r="B23" s="40" t="s">
        <v>26</v>
      </c>
      <c r="C23" s="47">
        <v>1050392</v>
      </c>
      <c r="D23" s="48">
        <v>14.632320361797374</v>
      </c>
      <c r="E23" s="47">
        <v>557006</v>
      </c>
      <c r="F23" s="48">
        <v>18.32787728023011</v>
      </c>
      <c r="G23" s="56">
        <v>491740</v>
      </c>
      <c r="H23" s="48">
        <v>19.816184711947994</v>
      </c>
      <c r="I23" s="47">
        <v>20714</v>
      </c>
      <c r="J23" s="48">
        <v>3.585537830674601</v>
      </c>
      <c r="K23" s="47">
        <v>1628112</v>
      </c>
      <c r="L23" s="48">
        <v>15.711684512615829</v>
      </c>
      <c r="M23" s="47">
        <v>22754</v>
      </c>
      <c r="N23" s="48">
        <v>0.03517101908027785</v>
      </c>
      <c r="O23" s="49">
        <v>1650866</v>
      </c>
      <c r="P23" s="50">
        <v>15.462292311867214</v>
      </c>
      <c r="Q23" s="61"/>
    </row>
    <row r="24" spans="1:17" s="8" customFormat="1" ht="15.75" customHeight="1">
      <c r="A24" s="30">
        <v>22</v>
      </c>
      <c r="B24" s="40" t="s">
        <v>27</v>
      </c>
      <c r="C24" s="47">
        <v>3213703</v>
      </c>
      <c r="D24" s="48">
        <v>13.166326561154728</v>
      </c>
      <c r="E24" s="47">
        <v>690169</v>
      </c>
      <c r="F24" s="48">
        <v>36.619514782966725</v>
      </c>
      <c r="G24" s="56">
        <v>651692</v>
      </c>
      <c r="H24" s="48">
        <v>40.874396083051415</v>
      </c>
      <c r="I24" s="47">
        <v>18933</v>
      </c>
      <c r="J24" s="48">
        <v>4.857111209570226</v>
      </c>
      <c r="K24" s="47">
        <v>3922805</v>
      </c>
      <c r="L24" s="48">
        <v>16.644717260024198</v>
      </c>
      <c r="M24" s="47">
        <v>3374</v>
      </c>
      <c r="N24" s="48">
        <v>13.564456411982498</v>
      </c>
      <c r="O24" s="49">
        <v>3926179</v>
      </c>
      <c r="P24" s="50">
        <v>16.641998474156924</v>
      </c>
      <c r="Q24" s="61"/>
    </row>
    <row r="25" spans="1:17" s="8" customFormat="1" ht="15.75" customHeight="1">
      <c r="A25" s="30">
        <v>23</v>
      </c>
      <c r="B25" s="40" t="s">
        <v>28</v>
      </c>
      <c r="C25" s="47">
        <v>161100</v>
      </c>
      <c r="D25" s="48">
        <v>15.96685838510211</v>
      </c>
      <c r="E25" s="47">
        <v>53999</v>
      </c>
      <c r="F25" s="48">
        <v>-1.6286229573898312</v>
      </c>
      <c r="G25" s="56">
        <v>52588</v>
      </c>
      <c r="H25" s="48">
        <v>16.727337299121015</v>
      </c>
      <c r="I25" s="47">
        <v>206</v>
      </c>
      <c r="J25" s="48">
        <v>-15.918367346938776</v>
      </c>
      <c r="K25" s="47">
        <v>215305</v>
      </c>
      <c r="L25" s="48">
        <v>10.949360239517254</v>
      </c>
      <c r="M25" s="47">
        <v>1598</v>
      </c>
      <c r="N25" s="48">
        <v>-9.66647823629169</v>
      </c>
      <c r="O25" s="49">
        <v>216903</v>
      </c>
      <c r="P25" s="50">
        <v>10.76312644899043</v>
      </c>
      <c r="Q25" s="61"/>
    </row>
    <row r="26" spans="1:17" s="8" customFormat="1" ht="15.75" customHeight="1">
      <c r="A26" s="30">
        <v>24</v>
      </c>
      <c r="B26" s="40" t="s">
        <v>29</v>
      </c>
      <c r="C26" s="47">
        <v>42650</v>
      </c>
      <c r="D26" s="48">
        <v>328.8156042630203</v>
      </c>
      <c r="E26" s="47">
        <v>99718</v>
      </c>
      <c r="F26" s="48">
        <v>34.485083886281494</v>
      </c>
      <c r="G26" s="56">
        <v>83185</v>
      </c>
      <c r="H26" s="48">
        <v>26.81606829788856</v>
      </c>
      <c r="I26" s="47">
        <v>244</v>
      </c>
      <c r="J26" s="48">
        <v>-25.835866261398177</v>
      </c>
      <c r="K26" s="47">
        <v>142612</v>
      </c>
      <c r="L26" s="48">
        <v>68.92552977269227</v>
      </c>
      <c r="M26" s="47">
        <v>3355</v>
      </c>
      <c r="N26" s="48">
        <v>-19.85188724319159</v>
      </c>
      <c r="O26" s="49">
        <v>145967</v>
      </c>
      <c r="P26" s="50">
        <v>64.73157354219097</v>
      </c>
      <c r="Q26" s="61"/>
    </row>
    <row r="27" spans="1:17" s="8" customFormat="1" ht="15.75" customHeight="1">
      <c r="A27" s="30">
        <v>25</v>
      </c>
      <c r="B27" s="40" t="s">
        <v>30</v>
      </c>
      <c r="C27" s="47">
        <v>173512</v>
      </c>
      <c r="D27" s="48">
        <v>15.165634561903055</v>
      </c>
      <c r="E27" s="47">
        <v>251553</v>
      </c>
      <c r="F27" s="48">
        <v>16.568735576789404</v>
      </c>
      <c r="G27" s="56">
        <v>224422</v>
      </c>
      <c r="H27" s="48">
        <v>16.786095282699762</v>
      </c>
      <c r="I27" s="47">
        <v>650</v>
      </c>
      <c r="J27" s="48">
        <v>43.4878587196468</v>
      </c>
      <c r="K27" s="47">
        <v>425715</v>
      </c>
      <c r="L27" s="48">
        <v>16.025826215407424</v>
      </c>
      <c r="M27" s="47">
        <v>2708</v>
      </c>
      <c r="N27" s="48">
        <v>-21.507246376811594</v>
      </c>
      <c r="O27" s="49">
        <v>428423</v>
      </c>
      <c r="P27" s="50">
        <v>15.676199630633647</v>
      </c>
      <c r="Q27" s="61"/>
    </row>
    <row r="28" spans="1:17" s="8" customFormat="1" ht="15.75" customHeight="1">
      <c r="A28" s="30">
        <v>26</v>
      </c>
      <c r="B28" s="40" t="s">
        <v>31</v>
      </c>
      <c r="C28" s="47">
        <v>963322</v>
      </c>
      <c r="D28" s="48">
        <v>20.337932878125805</v>
      </c>
      <c r="E28" s="47">
        <v>2591574</v>
      </c>
      <c r="F28" s="48">
        <v>8.639109214085666</v>
      </c>
      <c r="G28" s="56">
        <v>0</v>
      </c>
      <c r="H28" s="48"/>
      <c r="I28" s="47">
        <v>7546</v>
      </c>
      <c r="J28" s="48">
        <v>-32.89461983103602</v>
      </c>
      <c r="K28" s="47">
        <v>3562442</v>
      </c>
      <c r="L28" s="48">
        <v>11.422135536561443</v>
      </c>
      <c r="M28" s="47">
        <v>6458</v>
      </c>
      <c r="N28" s="48">
        <v>-8.110415480933408</v>
      </c>
      <c r="O28" s="49">
        <v>3568900</v>
      </c>
      <c r="P28" s="50">
        <v>11.379294417834169</v>
      </c>
      <c r="Q28" s="61"/>
    </row>
    <row r="29" spans="1:17" s="8" customFormat="1" ht="15.75" customHeight="1">
      <c r="A29" s="30">
        <v>27</v>
      </c>
      <c r="B29" s="40" t="s">
        <v>32</v>
      </c>
      <c r="C29" s="47">
        <v>384239</v>
      </c>
      <c r="D29" s="48">
        <v>10.713194912665895</v>
      </c>
      <c r="E29" s="47">
        <v>7810</v>
      </c>
      <c r="F29" s="48">
        <v>-51.169188445667125</v>
      </c>
      <c r="G29" s="56">
        <v>7810</v>
      </c>
      <c r="H29" s="48">
        <v>-41.49812734082397</v>
      </c>
      <c r="I29" s="47">
        <v>38264</v>
      </c>
      <c r="J29" s="48">
        <v>-33.716740576496676</v>
      </c>
      <c r="K29" s="47">
        <v>430313</v>
      </c>
      <c r="L29" s="48">
        <v>2.2655544465041113</v>
      </c>
      <c r="M29" s="47">
        <v>2361</v>
      </c>
      <c r="N29" s="48">
        <v>-14.301270417422867</v>
      </c>
      <c r="O29" s="49">
        <v>432674</v>
      </c>
      <c r="P29" s="50">
        <v>2.1577909735913208</v>
      </c>
      <c r="Q29" s="61"/>
    </row>
    <row r="30" spans="1:17" s="8" customFormat="1" ht="15.75" customHeight="1">
      <c r="A30" s="30">
        <v>28</v>
      </c>
      <c r="B30" s="40" t="s">
        <v>33</v>
      </c>
      <c r="C30" s="47">
        <v>170401</v>
      </c>
      <c r="D30" s="48">
        <v>810.5049425594443</v>
      </c>
      <c r="E30" s="47">
        <v>543310</v>
      </c>
      <c r="F30" s="48">
        <v>30.613726569655768</v>
      </c>
      <c r="G30" s="56">
        <v>191494</v>
      </c>
      <c r="H30" s="48">
        <v>7.2681339241201215</v>
      </c>
      <c r="I30" s="47">
        <v>1625</v>
      </c>
      <c r="J30" s="48">
        <v>-76.93072118114708</v>
      </c>
      <c r="K30" s="47">
        <v>715336</v>
      </c>
      <c r="L30" s="48">
        <v>61.94111281654238</v>
      </c>
      <c r="M30" s="47">
        <v>3956</v>
      </c>
      <c r="N30" s="48">
        <v>25.667090216010166</v>
      </c>
      <c r="O30" s="49">
        <v>719292</v>
      </c>
      <c r="P30" s="50">
        <v>61.6844319964754</v>
      </c>
      <c r="Q30" s="61"/>
    </row>
    <row r="31" spans="1:17" s="8" customFormat="1" ht="15.75" customHeight="1">
      <c r="A31" s="30">
        <v>29</v>
      </c>
      <c r="B31" s="40" t="s">
        <v>34</v>
      </c>
      <c r="C31" s="47">
        <v>672577</v>
      </c>
      <c r="D31" s="48">
        <v>16.890021255037862</v>
      </c>
      <c r="E31" s="47">
        <v>2901345</v>
      </c>
      <c r="F31" s="48">
        <v>3.432915634302419</v>
      </c>
      <c r="G31" s="56">
        <v>2810238</v>
      </c>
      <c r="H31" s="48">
        <v>1.358119847088437</v>
      </c>
      <c r="I31" s="47">
        <v>9</v>
      </c>
      <c r="J31" s="48">
        <v>-70.96774193548387</v>
      </c>
      <c r="K31" s="47">
        <v>3573931</v>
      </c>
      <c r="L31" s="48">
        <v>5.722777338325927</v>
      </c>
      <c r="M31" s="47">
        <v>30621</v>
      </c>
      <c r="N31" s="48">
        <v>23.461817595355214</v>
      </c>
      <c r="O31" s="49">
        <v>3604552</v>
      </c>
      <c r="P31" s="50">
        <v>5.851977930716923</v>
      </c>
      <c r="Q31" s="61"/>
    </row>
    <row r="32" spans="1:17" s="8" customFormat="1" ht="15.75" customHeight="1">
      <c r="A32" s="30">
        <v>30</v>
      </c>
      <c r="B32" s="40" t="s">
        <v>35</v>
      </c>
      <c r="C32" s="47">
        <v>9835161</v>
      </c>
      <c r="D32" s="48">
        <v>3.8901387425601195</v>
      </c>
      <c r="E32" s="47">
        <v>18875650</v>
      </c>
      <c r="F32" s="48">
        <v>5.8811518687309645</v>
      </c>
      <c r="G32" s="56">
        <v>11453818</v>
      </c>
      <c r="H32" s="48">
        <v>10.834490337099353</v>
      </c>
      <c r="I32" s="47">
        <v>203740</v>
      </c>
      <c r="J32" s="48">
        <v>-31.28058796347827</v>
      </c>
      <c r="K32" s="47">
        <v>28914551</v>
      </c>
      <c r="L32" s="48">
        <v>4.798664558313615</v>
      </c>
      <c r="M32" s="47">
        <v>342</v>
      </c>
      <c r="N32" s="48">
        <v>13.621262458471762</v>
      </c>
      <c r="O32" s="49">
        <v>28914893</v>
      </c>
      <c r="P32" s="50">
        <v>4.798760807604746</v>
      </c>
      <c r="Q32" s="61"/>
    </row>
    <row r="33" spans="1:17" s="8" customFormat="1" ht="15.75" customHeight="1">
      <c r="A33" s="30">
        <v>31</v>
      </c>
      <c r="B33" s="40" t="s">
        <v>36</v>
      </c>
      <c r="C33" s="47">
        <v>538</v>
      </c>
      <c r="D33" s="48">
        <v>5.905511811023622</v>
      </c>
      <c r="E33" s="47">
        <v>967</v>
      </c>
      <c r="F33" s="48">
        <v>115.3674832962138</v>
      </c>
      <c r="G33" s="56">
        <v>967</v>
      </c>
      <c r="H33" s="48">
        <v>115.3674832962138</v>
      </c>
      <c r="I33" s="47">
        <v>45</v>
      </c>
      <c r="J33" s="48">
        <v>181.25</v>
      </c>
      <c r="K33" s="47">
        <v>1550</v>
      </c>
      <c r="L33" s="48">
        <v>59.30113052415211</v>
      </c>
      <c r="M33" s="47">
        <v>1890</v>
      </c>
      <c r="N33" s="48">
        <v>-14.826498422712934</v>
      </c>
      <c r="O33" s="49">
        <v>3440</v>
      </c>
      <c r="P33" s="50">
        <v>7.769423558897243</v>
      </c>
      <c r="Q33" s="61"/>
    </row>
    <row r="34" spans="1:17" s="8" customFormat="1" ht="15.75" customHeight="1">
      <c r="A34" s="30">
        <v>32</v>
      </c>
      <c r="B34" s="40" t="s">
        <v>37</v>
      </c>
      <c r="C34" s="47">
        <v>1706519</v>
      </c>
      <c r="D34" s="48">
        <v>6.391657839759052</v>
      </c>
      <c r="E34" s="47">
        <v>1099493</v>
      </c>
      <c r="F34" s="48">
        <v>1.0067668993343342</v>
      </c>
      <c r="G34" s="56">
        <v>997242</v>
      </c>
      <c r="H34" s="48">
        <v>4.84713590758028</v>
      </c>
      <c r="I34" s="47">
        <v>3092</v>
      </c>
      <c r="J34" s="48">
        <v>-64.42705936493327</v>
      </c>
      <c r="K34" s="47">
        <v>2809104</v>
      </c>
      <c r="L34" s="48">
        <v>3.993783556559381</v>
      </c>
      <c r="M34" s="47">
        <v>4672</v>
      </c>
      <c r="N34" s="48">
        <v>-13.385242862439748</v>
      </c>
      <c r="O34" s="49">
        <v>2813776</v>
      </c>
      <c r="P34" s="50">
        <v>3.959149004088868</v>
      </c>
      <c r="Q34" s="61"/>
    </row>
    <row r="35" spans="1:17" s="8" customFormat="1" ht="15.75" customHeight="1">
      <c r="A35" s="30">
        <v>33</v>
      </c>
      <c r="B35" s="40" t="s">
        <v>38</v>
      </c>
      <c r="C35" s="47">
        <v>699168</v>
      </c>
      <c r="D35" s="48">
        <v>-10.421991690080755</v>
      </c>
      <c r="E35" s="47">
        <v>457196</v>
      </c>
      <c r="F35" s="48">
        <v>-12.901775508648937</v>
      </c>
      <c r="G35" s="56">
        <v>446071</v>
      </c>
      <c r="H35" s="48">
        <v>-13.030144101321303</v>
      </c>
      <c r="I35" s="47">
        <v>526</v>
      </c>
      <c r="J35" s="48">
        <v>32.82828282828283</v>
      </c>
      <c r="K35" s="47">
        <v>1156890</v>
      </c>
      <c r="L35" s="48">
        <v>-11.405704728567063</v>
      </c>
      <c r="M35" s="47">
        <v>307</v>
      </c>
      <c r="N35" s="48">
        <v>-67.75210084033614</v>
      </c>
      <c r="O35" s="49">
        <v>1157197</v>
      </c>
      <c r="P35" s="50">
        <v>-11.446753511108595</v>
      </c>
      <c r="Q35" s="61"/>
    </row>
    <row r="36" spans="1:17" s="8" customFormat="1" ht="15.75" customHeight="1">
      <c r="A36" s="30">
        <v>34</v>
      </c>
      <c r="B36" s="40" t="s">
        <v>39</v>
      </c>
      <c r="C36" s="47">
        <f>176540-4</f>
        <v>176536</v>
      </c>
      <c r="D36" s="48">
        <v>-35.33357020670254</v>
      </c>
      <c r="E36" s="47">
        <v>761326</v>
      </c>
      <c r="F36" s="48">
        <v>-42.68176630197464</v>
      </c>
      <c r="G36" s="56">
        <v>689855</v>
      </c>
      <c r="H36" s="48">
        <v>-41.47392836599888</v>
      </c>
      <c r="I36" s="47">
        <v>75</v>
      </c>
      <c r="J36" s="48">
        <v>-95.81939799331104</v>
      </c>
      <c r="K36" s="47">
        <f>937941-4</f>
        <v>937937</v>
      </c>
      <c r="L36" s="48">
        <v>-41.489820272619696</v>
      </c>
      <c r="M36" s="47">
        <v>2538</v>
      </c>
      <c r="N36" s="48">
        <v>-49.99014778325123</v>
      </c>
      <c r="O36" s="49">
        <f>940479-4</f>
        <v>940475</v>
      </c>
      <c r="P36" s="50">
        <v>-41.51664620791809</v>
      </c>
      <c r="Q36" s="61"/>
    </row>
    <row r="37" spans="1:17" s="8" customFormat="1" ht="15.75" customHeight="1">
      <c r="A37" s="30">
        <v>35</v>
      </c>
      <c r="B37" s="40" t="s">
        <v>40</v>
      </c>
      <c r="C37" s="47">
        <v>374948</v>
      </c>
      <c r="D37" s="48">
        <v>22.387640724504752</v>
      </c>
      <c r="E37" s="47">
        <v>292587</v>
      </c>
      <c r="F37" s="48">
        <v>32.6834909189851</v>
      </c>
      <c r="G37" s="56">
        <v>259645</v>
      </c>
      <c r="H37" s="48">
        <v>27.742217980192564</v>
      </c>
      <c r="I37" s="47">
        <v>1257</v>
      </c>
      <c r="J37" s="48">
        <v>-12.159329140461216</v>
      </c>
      <c r="K37" s="47">
        <v>668792</v>
      </c>
      <c r="L37" s="48">
        <v>26.591546203249248</v>
      </c>
      <c r="M37" s="47">
        <v>3034</v>
      </c>
      <c r="N37" s="48">
        <v>11.914422722242715</v>
      </c>
      <c r="O37" s="49">
        <v>671826</v>
      </c>
      <c r="P37" s="50">
        <v>26.516615255980025</v>
      </c>
      <c r="Q37" s="61"/>
    </row>
    <row r="38" spans="1:17" s="8" customFormat="1" ht="15.75" customHeight="1">
      <c r="A38" s="30">
        <v>36</v>
      </c>
      <c r="B38" s="40" t="s">
        <v>41</v>
      </c>
      <c r="C38" s="47">
        <v>1604426</v>
      </c>
      <c r="D38" s="48">
        <v>8.233403670863533</v>
      </c>
      <c r="E38" s="47">
        <v>4941834</v>
      </c>
      <c r="F38" s="48">
        <v>29.825339384346616</v>
      </c>
      <c r="G38" s="56">
        <v>4023597</v>
      </c>
      <c r="H38" s="48">
        <v>28.80139006753467</v>
      </c>
      <c r="I38" s="47">
        <v>8055</v>
      </c>
      <c r="J38" s="48">
        <v>-32.7123882716565</v>
      </c>
      <c r="K38" s="47">
        <v>6554315</v>
      </c>
      <c r="L38" s="48">
        <v>23.645977492005088</v>
      </c>
      <c r="M38" s="47">
        <v>17469</v>
      </c>
      <c r="N38" s="48">
        <v>53.89833494846269</v>
      </c>
      <c r="O38" s="49">
        <v>6571784</v>
      </c>
      <c r="P38" s="50">
        <v>23.7106198290245</v>
      </c>
      <c r="Q38" s="61"/>
    </row>
    <row r="39" spans="1:17" s="8" customFormat="1" ht="15.75" customHeight="1">
      <c r="A39" s="30">
        <v>37</v>
      </c>
      <c r="B39" s="40" t="s">
        <v>42</v>
      </c>
      <c r="C39" s="47">
        <v>1023900</v>
      </c>
      <c r="D39" s="48">
        <v>12.066861416448951</v>
      </c>
      <c r="E39" s="47">
        <v>1713551</v>
      </c>
      <c r="F39" s="48">
        <v>13.327319371152955</v>
      </c>
      <c r="G39" s="56">
        <v>1212742</v>
      </c>
      <c r="H39" s="48">
        <v>35.54324391685956</v>
      </c>
      <c r="I39" s="47">
        <v>23959</v>
      </c>
      <c r="J39" s="48">
        <v>-13.411637152150343</v>
      </c>
      <c r="K39" s="47">
        <v>2761410</v>
      </c>
      <c r="L39" s="48">
        <v>12.556341145483048</v>
      </c>
      <c r="M39" s="47">
        <v>5522</v>
      </c>
      <c r="N39" s="48">
        <v>-4.065323141070188</v>
      </c>
      <c r="O39" s="49">
        <v>2766932</v>
      </c>
      <c r="P39" s="50">
        <v>12.51743514127446</v>
      </c>
      <c r="Q39" s="61"/>
    </row>
    <row r="40" spans="1:17" s="8" customFormat="1" ht="15.75" customHeight="1">
      <c r="A40" s="11"/>
      <c r="B40" s="11" t="s">
        <v>0</v>
      </c>
      <c r="C40" s="12">
        <f>SUM(C3:C39)</f>
        <v>48423750</v>
      </c>
      <c r="D40" s="50">
        <v>8.184252677017561</v>
      </c>
      <c r="E40" s="12">
        <f>SUM(E3:E39)</f>
        <v>66094102</v>
      </c>
      <c r="F40" s="50">
        <v>7.681471159864378</v>
      </c>
      <c r="G40" s="14">
        <f>SUM(G3:G39)</f>
        <v>44991593</v>
      </c>
      <c r="H40" s="48">
        <v>10.489011865127235</v>
      </c>
      <c r="I40" s="12">
        <f>SUM(I3:I39)</f>
        <v>611841</v>
      </c>
      <c r="J40" s="50">
        <v>-24.293781815392155</v>
      </c>
      <c r="K40" s="12">
        <f>SUM(K3:K39)</f>
        <v>115129716</v>
      </c>
      <c r="L40" s="50">
        <v>7.650290826200927</v>
      </c>
      <c r="M40" s="12">
        <f>SUM(M3:M39)</f>
        <v>247401</v>
      </c>
      <c r="N40" s="50">
        <v>5.061087212240374</v>
      </c>
      <c r="O40" s="12">
        <f>SUM(O3:O39)</f>
        <v>115377117</v>
      </c>
      <c r="P40" s="50">
        <v>7.644602318840893</v>
      </c>
      <c r="Q40" s="61"/>
    </row>
    <row r="41" ht="15.75" customHeight="1"/>
    <row r="42" ht="15.75" customHeight="1"/>
  </sheetData>
  <sheetProtection/>
  <mergeCells count="1">
    <mergeCell ref="C1:P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3" width="5.28125" style="4" customWidth="1"/>
    <col min="14" max="16384" width="9.140625" style="1" customWidth="1"/>
  </cols>
  <sheetData>
    <row r="1" spans="1:13" s="9" customFormat="1" ht="15.75" customHeight="1">
      <c r="A1" s="42"/>
      <c r="B1" s="28" t="s">
        <v>53</v>
      </c>
      <c r="C1" s="62" t="str">
        <f>Totali!C1</f>
        <v>Gennaio - Settembre 2011 (su base 2010)</v>
      </c>
      <c r="D1" s="62"/>
      <c r="E1" s="62"/>
      <c r="F1" s="62"/>
      <c r="G1" s="62"/>
      <c r="H1" s="62"/>
      <c r="I1" s="62"/>
      <c r="J1" s="62"/>
      <c r="K1" s="62"/>
      <c r="L1" s="62"/>
      <c r="M1" s="43"/>
    </row>
    <row r="2" spans="1:13" s="8" customFormat="1" ht="15.75" customHeight="1">
      <c r="A2" s="30" t="s">
        <v>44</v>
      </c>
      <c r="B2" s="30" t="s">
        <v>2</v>
      </c>
      <c r="C2" s="44" t="s">
        <v>54</v>
      </c>
      <c r="D2" s="21" t="s">
        <v>4</v>
      </c>
      <c r="E2" s="45" t="s">
        <v>55</v>
      </c>
      <c r="F2" s="21" t="s">
        <v>4</v>
      </c>
      <c r="G2" s="34" t="s">
        <v>56</v>
      </c>
      <c r="H2" s="21" t="s">
        <v>4</v>
      </c>
      <c r="I2" s="45" t="s">
        <v>57</v>
      </c>
      <c r="J2" s="21" t="s">
        <v>4</v>
      </c>
      <c r="K2" s="32" t="s">
        <v>50</v>
      </c>
      <c r="L2" s="46" t="s">
        <v>4</v>
      </c>
      <c r="M2" s="63"/>
    </row>
    <row r="3" spans="1:13" s="8" customFormat="1" ht="15.75" customHeight="1">
      <c r="A3" s="30">
        <v>1</v>
      </c>
      <c r="B3" s="40" t="s">
        <v>7</v>
      </c>
      <c r="C3" s="47">
        <v>1167</v>
      </c>
      <c r="D3" s="48">
        <v>7.855822550831793</v>
      </c>
      <c r="E3" s="47">
        <v>0</v>
      </c>
      <c r="F3" s="48"/>
      <c r="G3" s="47">
        <v>1167</v>
      </c>
      <c r="H3" s="48">
        <v>7.855822550831793</v>
      </c>
      <c r="I3" s="47">
        <v>1</v>
      </c>
      <c r="J3" s="48"/>
      <c r="K3" s="49">
        <v>1168</v>
      </c>
      <c r="L3" s="50">
        <v>7.948243992606285</v>
      </c>
      <c r="M3" s="61"/>
    </row>
    <row r="4" spans="1:13" s="8" customFormat="1" ht="15.75" customHeight="1">
      <c r="A4" s="30">
        <v>2</v>
      </c>
      <c r="B4" s="40" t="s">
        <v>8</v>
      </c>
      <c r="C4" s="47">
        <v>4750</v>
      </c>
      <c r="D4" s="48">
        <v>22.993267736923872</v>
      </c>
      <c r="E4" s="47">
        <v>0</v>
      </c>
      <c r="F4" s="48"/>
      <c r="G4" s="47">
        <v>4750</v>
      </c>
      <c r="H4" s="48">
        <v>22.993267736923872</v>
      </c>
      <c r="I4" s="47">
        <v>584</v>
      </c>
      <c r="J4" s="48">
        <v>-15.728715728715729</v>
      </c>
      <c r="K4" s="49">
        <v>5334</v>
      </c>
      <c r="L4" s="50">
        <v>17.102085620197585</v>
      </c>
      <c r="M4" s="61"/>
    </row>
    <row r="5" spans="1:13" s="8" customFormat="1" ht="15.75" customHeight="1">
      <c r="A5" s="30">
        <v>3</v>
      </c>
      <c r="B5" s="40" t="s">
        <v>9</v>
      </c>
      <c r="C5" s="47">
        <v>151</v>
      </c>
      <c r="D5" s="48">
        <v>-3.2051282051282053</v>
      </c>
      <c r="E5" s="47">
        <v>0</v>
      </c>
      <c r="F5" s="48"/>
      <c r="G5" s="47">
        <v>151</v>
      </c>
      <c r="H5" s="48">
        <v>-3.2051282051282053</v>
      </c>
      <c r="I5" s="47">
        <v>1457</v>
      </c>
      <c r="J5" s="48">
        <v>-7.374443738080101</v>
      </c>
      <c r="K5" s="49">
        <v>1608</v>
      </c>
      <c r="L5" s="50">
        <v>-6.9982648930017355</v>
      </c>
      <c r="M5" s="61"/>
    </row>
    <row r="6" spans="1:13" s="8" customFormat="1" ht="15.75" customHeight="1">
      <c r="A6" s="30">
        <v>4</v>
      </c>
      <c r="B6" s="40" t="s">
        <v>10</v>
      </c>
      <c r="C6" s="47">
        <v>82466</v>
      </c>
      <c r="D6" s="48">
        <v>7.767700791929118</v>
      </c>
      <c r="E6" s="47">
        <v>215</v>
      </c>
      <c r="F6" s="48">
        <v>-58.17120622568093</v>
      </c>
      <c r="G6" s="47">
        <v>82681</v>
      </c>
      <c r="H6" s="48">
        <v>7.327742873461758</v>
      </c>
      <c r="I6" s="47">
        <v>0</v>
      </c>
      <c r="J6" s="48"/>
      <c r="K6" s="49">
        <v>82681</v>
      </c>
      <c r="L6" s="50">
        <v>7.327742873461758</v>
      </c>
      <c r="M6" s="61"/>
    </row>
    <row r="7" spans="1:13" s="8" customFormat="1" ht="15.75" customHeight="1">
      <c r="A7" s="30">
        <v>5</v>
      </c>
      <c r="B7" s="40" t="s">
        <v>11</v>
      </c>
      <c r="C7" s="47">
        <v>23343</v>
      </c>
      <c r="D7" s="48">
        <v>19.352694549544943</v>
      </c>
      <c r="E7" s="47">
        <v>8430</v>
      </c>
      <c r="F7" s="48">
        <v>23.011819641033124</v>
      </c>
      <c r="G7" s="47">
        <v>31771</v>
      </c>
      <c r="H7" s="48">
        <v>20.290019688020596</v>
      </c>
      <c r="I7" s="47">
        <v>639</v>
      </c>
      <c r="J7" s="48">
        <v>-67.3813169984686</v>
      </c>
      <c r="K7" s="49">
        <v>32411</v>
      </c>
      <c r="L7" s="50">
        <v>14.239892848331042</v>
      </c>
      <c r="M7" s="61"/>
    </row>
    <row r="8" spans="1:13" s="8" customFormat="1" ht="15.75" customHeight="1">
      <c r="A8" s="30">
        <v>6</v>
      </c>
      <c r="B8" s="40" t="s">
        <v>12</v>
      </c>
      <c r="C8" s="47">
        <v>0</v>
      </c>
      <c r="D8" s="48"/>
      <c r="E8" s="47">
        <v>0</v>
      </c>
      <c r="F8" s="48"/>
      <c r="G8" s="47">
        <v>0</v>
      </c>
      <c r="H8" s="48"/>
      <c r="I8" s="47">
        <v>0</v>
      </c>
      <c r="J8" s="48"/>
      <c r="K8" s="49">
        <v>0</v>
      </c>
      <c r="L8" s="50"/>
      <c r="M8" s="61"/>
    </row>
    <row r="9" spans="1:13" s="8" customFormat="1" ht="15.75" customHeight="1">
      <c r="A9" s="30">
        <v>7</v>
      </c>
      <c r="B9" s="40" t="s">
        <v>13</v>
      </c>
      <c r="C9" s="47">
        <v>1201</v>
      </c>
      <c r="D9" s="48">
        <v>-63.04615384615385</v>
      </c>
      <c r="E9" s="47">
        <v>7401</v>
      </c>
      <c r="F9" s="48">
        <v>92412.5</v>
      </c>
      <c r="G9" s="47">
        <v>8602</v>
      </c>
      <c r="H9" s="48">
        <v>164.0270104358502</v>
      </c>
      <c r="I9" s="47">
        <v>20326</v>
      </c>
      <c r="J9" s="48">
        <v>-8.466180311627488</v>
      </c>
      <c r="K9" s="49">
        <v>28928</v>
      </c>
      <c r="L9" s="50">
        <v>13.603518693056865</v>
      </c>
      <c r="M9" s="61"/>
    </row>
    <row r="10" spans="1:13" s="8" customFormat="1" ht="15.75" customHeight="1">
      <c r="A10" s="30">
        <v>8</v>
      </c>
      <c r="B10" s="40" t="s">
        <v>14</v>
      </c>
      <c r="C10" s="47">
        <v>61</v>
      </c>
      <c r="D10" s="48">
        <v>-57.638888888888886</v>
      </c>
      <c r="E10" s="47">
        <v>0</v>
      </c>
      <c r="F10" s="48"/>
      <c r="G10" s="47">
        <v>61</v>
      </c>
      <c r="H10" s="48">
        <v>-57.638888888888886</v>
      </c>
      <c r="I10" s="47">
        <v>0</v>
      </c>
      <c r="J10" s="48"/>
      <c r="K10" s="49">
        <v>61</v>
      </c>
      <c r="L10" s="50">
        <v>-57.638888888888886</v>
      </c>
      <c r="M10" s="61"/>
    </row>
    <row r="11" spans="1:13" s="8" customFormat="1" ht="15.75" customHeight="1">
      <c r="A11" s="30">
        <v>9</v>
      </c>
      <c r="B11" s="40" t="s">
        <v>15</v>
      </c>
      <c r="C11" s="47">
        <v>1210</v>
      </c>
      <c r="D11" s="48">
        <v>-12.382331643736423</v>
      </c>
      <c r="E11" s="47">
        <v>0</v>
      </c>
      <c r="F11" s="48"/>
      <c r="G11" s="47">
        <v>1210</v>
      </c>
      <c r="H11" s="48">
        <v>-12.382331643736423</v>
      </c>
      <c r="I11" s="47">
        <v>1122</v>
      </c>
      <c r="J11" s="48">
        <v>-16.455696202531644</v>
      </c>
      <c r="K11" s="49">
        <v>2332</v>
      </c>
      <c r="L11" s="50">
        <v>-14.390602055800294</v>
      </c>
      <c r="M11" s="61"/>
    </row>
    <row r="12" spans="1:13" s="8" customFormat="1" ht="15.75" customHeight="1">
      <c r="A12" s="30">
        <v>10</v>
      </c>
      <c r="B12" s="40" t="s">
        <v>16</v>
      </c>
      <c r="C12" s="47">
        <v>6043</v>
      </c>
      <c r="D12" s="48">
        <v>1.2397386496900653</v>
      </c>
      <c r="E12" s="47">
        <v>1</v>
      </c>
      <c r="F12" s="48">
        <v>0</v>
      </c>
      <c r="G12" s="47">
        <v>6044</v>
      </c>
      <c r="H12" s="48">
        <v>1.2395309882747068</v>
      </c>
      <c r="I12" s="47">
        <v>613</v>
      </c>
      <c r="J12" s="48">
        <v>-24.692874692874692</v>
      </c>
      <c r="K12" s="49">
        <v>6657</v>
      </c>
      <c r="L12" s="50">
        <v>-1.872051886792453</v>
      </c>
      <c r="M12" s="61"/>
    </row>
    <row r="13" spans="1:13" s="8" customFormat="1" ht="15.75" customHeight="1">
      <c r="A13" s="30">
        <v>11</v>
      </c>
      <c r="B13" s="40" t="s">
        <v>17</v>
      </c>
      <c r="C13" s="47">
        <v>0</v>
      </c>
      <c r="D13" s="48"/>
      <c r="E13" s="47">
        <v>0</v>
      </c>
      <c r="F13" s="48"/>
      <c r="G13" s="47">
        <v>0</v>
      </c>
      <c r="H13" s="48"/>
      <c r="I13" s="47">
        <v>0</v>
      </c>
      <c r="J13" s="48"/>
      <c r="K13" s="49">
        <v>0</v>
      </c>
      <c r="L13" s="50"/>
      <c r="M13" s="61"/>
    </row>
    <row r="14" spans="1:13" s="8" customFormat="1" ht="15.75" customHeight="1">
      <c r="A14" s="30">
        <v>12</v>
      </c>
      <c r="B14" s="40" t="s">
        <v>18</v>
      </c>
      <c r="C14" s="47">
        <v>0</v>
      </c>
      <c r="D14" s="48"/>
      <c r="E14" s="47">
        <v>0</v>
      </c>
      <c r="F14" s="48"/>
      <c r="G14" s="47">
        <v>0</v>
      </c>
      <c r="H14" s="48"/>
      <c r="I14" s="47">
        <v>0</v>
      </c>
      <c r="J14" s="48"/>
      <c r="K14" s="49">
        <v>0</v>
      </c>
      <c r="L14" s="50"/>
      <c r="M14" s="61"/>
    </row>
    <row r="15" spans="1:13" s="8" customFormat="1" ht="15.75" customHeight="1">
      <c r="A15" s="30">
        <v>13</v>
      </c>
      <c r="B15" s="40" t="s">
        <v>19</v>
      </c>
      <c r="C15" s="47">
        <v>145</v>
      </c>
      <c r="D15" s="48">
        <v>6.617647058823529</v>
      </c>
      <c r="E15" s="47">
        <v>236</v>
      </c>
      <c r="F15" s="48">
        <v>-23.376623376623378</v>
      </c>
      <c r="G15" s="47">
        <v>380</v>
      </c>
      <c r="H15" s="48">
        <v>-14.606741573033707</v>
      </c>
      <c r="I15" s="47">
        <v>0</v>
      </c>
      <c r="J15" s="48"/>
      <c r="K15" s="49">
        <v>380</v>
      </c>
      <c r="L15" s="50">
        <v>-14.606741573033707</v>
      </c>
      <c r="M15" s="61"/>
    </row>
    <row r="16" spans="1:13" s="8" customFormat="1" ht="15.75" customHeight="1">
      <c r="A16" s="30">
        <v>14</v>
      </c>
      <c r="B16" s="40" t="s">
        <v>20</v>
      </c>
      <c r="C16" s="47">
        <v>0</v>
      </c>
      <c r="D16" s="48"/>
      <c r="E16" s="47">
        <v>0</v>
      </c>
      <c r="F16" s="48"/>
      <c r="G16" s="47">
        <v>0</v>
      </c>
      <c r="H16" s="48"/>
      <c r="I16" s="47">
        <v>0</v>
      </c>
      <c r="J16" s="48"/>
      <c r="K16" s="49">
        <v>0</v>
      </c>
      <c r="L16" s="50"/>
      <c r="M16" s="61"/>
    </row>
    <row r="17" spans="1:13" s="8" customFormat="1" ht="15.75" customHeight="1">
      <c r="A17" s="30">
        <v>15</v>
      </c>
      <c r="B17" s="40" t="s">
        <v>78</v>
      </c>
      <c r="C17" s="47">
        <v>544</v>
      </c>
      <c r="D17" s="48">
        <v>90.87719298245614</v>
      </c>
      <c r="E17" s="47">
        <v>0</v>
      </c>
      <c r="F17" s="48"/>
      <c r="G17" s="47">
        <v>544</v>
      </c>
      <c r="H17" s="48">
        <v>90.87719298245614</v>
      </c>
      <c r="I17" s="47">
        <v>0</v>
      </c>
      <c r="J17" s="48"/>
      <c r="K17" s="49">
        <v>544</v>
      </c>
      <c r="L17" s="50">
        <v>90.87719298245614</v>
      </c>
      <c r="M17" s="61"/>
    </row>
    <row r="18" spans="1:13" s="8" customFormat="1" ht="15.75" customHeight="1">
      <c r="A18" s="30">
        <v>16</v>
      </c>
      <c r="B18" s="40" t="s">
        <v>21</v>
      </c>
      <c r="C18" s="47">
        <v>366</v>
      </c>
      <c r="D18" s="48">
        <v>57.081545064377686</v>
      </c>
      <c r="E18" s="47">
        <v>2223</v>
      </c>
      <c r="F18" s="48">
        <v>-2.968136185072021</v>
      </c>
      <c r="G18" s="47">
        <v>2585</v>
      </c>
      <c r="H18" s="48">
        <v>2.416798732171157</v>
      </c>
      <c r="I18" s="47">
        <v>0</v>
      </c>
      <c r="J18" s="48">
        <v>-100</v>
      </c>
      <c r="K18" s="49">
        <v>2585</v>
      </c>
      <c r="L18" s="50">
        <v>-9.266409266409266</v>
      </c>
      <c r="M18" s="61"/>
    </row>
    <row r="19" spans="1:13" s="8" customFormat="1" ht="15.75" customHeight="1">
      <c r="A19" s="30">
        <v>17</v>
      </c>
      <c r="B19" s="40" t="s">
        <v>22</v>
      </c>
      <c r="C19" s="47">
        <v>77</v>
      </c>
      <c r="D19" s="48">
        <v>-16.304347826086957</v>
      </c>
      <c r="E19" s="47">
        <v>0</v>
      </c>
      <c r="F19" s="48"/>
      <c r="G19" s="47">
        <v>77</v>
      </c>
      <c r="H19" s="48">
        <v>-16.304347826086957</v>
      </c>
      <c r="I19" s="47">
        <v>1263</v>
      </c>
      <c r="J19" s="48">
        <v>-5.4640718562874255</v>
      </c>
      <c r="K19" s="49">
        <v>1340</v>
      </c>
      <c r="L19" s="50">
        <v>-6.162464985994398</v>
      </c>
      <c r="M19" s="61"/>
    </row>
    <row r="20" spans="1:13" s="8" customFormat="1" ht="15.75" customHeight="1">
      <c r="A20" s="30">
        <v>18</v>
      </c>
      <c r="B20" s="40" t="s">
        <v>23</v>
      </c>
      <c r="C20" s="47">
        <v>11961</v>
      </c>
      <c r="D20" s="48">
        <v>3.4599083124297207</v>
      </c>
      <c r="E20" s="47">
        <v>0</v>
      </c>
      <c r="F20" s="48"/>
      <c r="G20" s="47">
        <v>11961</v>
      </c>
      <c r="H20" s="48">
        <v>3.4599083124297207</v>
      </c>
      <c r="I20" s="47">
        <v>2666</v>
      </c>
      <c r="J20" s="48">
        <v>3.4134988363072147</v>
      </c>
      <c r="K20" s="49">
        <v>14627</v>
      </c>
      <c r="L20" s="50">
        <v>3.4514463540561566</v>
      </c>
      <c r="M20" s="61"/>
    </row>
    <row r="21" spans="1:13" s="8" customFormat="1" ht="15.75" customHeight="1">
      <c r="A21" s="30">
        <v>19</v>
      </c>
      <c r="B21" s="40" t="s">
        <v>24</v>
      </c>
      <c r="C21" s="47">
        <v>328648</v>
      </c>
      <c r="D21" s="48">
        <v>7.597162154640964</v>
      </c>
      <c r="E21" s="47">
        <v>0</v>
      </c>
      <c r="F21" s="48"/>
      <c r="G21" s="47">
        <v>328648</v>
      </c>
      <c r="H21" s="48">
        <v>7.597162154640964</v>
      </c>
      <c r="I21" s="47">
        <v>7355</v>
      </c>
      <c r="J21" s="48">
        <v>0.7396247089439802</v>
      </c>
      <c r="K21" s="49">
        <v>336003</v>
      </c>
      <c r="L21" s="50">
        <v>7.437073133297521</v>
      </c>
      <c r="M21" s="61"/>
    </row>
    <row r="22" spans="1:13" s="8" customFormat="1" ht="15.75" customHeight="1">
      <c r="A22" s="30">
        <v>20</v>
      </c>
      <c r="B22" s="40" t="s">
        <v>25</v>
      </c>
      <c r="C22" s="47">
        <v>778</v>
      </c>
      <c r="D22" s="48">
        <v>9.577464788732394</v>
      </c>
      <c r="E22" s="47">
        <v>1535</v>
      </c>
      <c r="F22" s="48">
        <v>-1.6025641025641026</v>
      </c>
      <c r="G22" s="47">
        <v>2311</v>
      </c>
      <c r="H22" s="48">
        <v>1.8061674008810573</v>
      </c>
      <c r="I22" s="47">
        <v>1461</v>
      </c>
      <c r="J22" s="48">
        <v>-20.076586433260395</v>
      </c>
      <c r="K22" s="49">
        <v>3772</v>
      </c>
      <c r="L22" s="50">
        <v>-7.955100048804295</v>
      </c>
      <c r="M22" s="61"/>
    </row>
    <row r="23" spans="1:13" s="8" customFormat="1" ht="15.75" customHeight="1">
      <c r="A23" s="30">
        <v>21</v>
      </c>
      <c r="B23" s="40" t="s">
        <v>26</v>
      </c>
      <c r="C23" s="47">
        <v>166</v>
      </c>
      <c r="D23" s="48">
        <v>-5.681818181818182</v>
      </c>
      <c r="E23" s="47">
        <v>0</v>
      </c>
      <c r="F23" s="48"/>
      <c r="G23" s="47">
        <v>166</v>
      </c>
      <c r="H23" s="48">
        <v>-5.681818181818182</v>
      </c>
      <c r="I23" s="47">
        <v>0</v>
      </c>
      <c r="J23" s="48"/>
      <c r="K23" s="49">
        <v>166</v>
      </c>
      <c r="L23" s="50">
        <v>-5.681818181818182</v>
      </c>
      <c r="M23" s="61"/>
    </row>
    <row r="24" spans="1:13" s="8" customFormat="1" ht="15.75" customHeight="1">
      <c r="A24" s="30">
        <v>22</v>
      </c>
      <c r="B24" s="40" t="s">
        <v>27</v>
      </c>
      <c r="C24" s="47">
        <v>577</v>
      </c>
      <c r="D24" s="48">
        <v>-24.673629242819842</v>
      </c>
      <c r="E24" s="47">
        <v>0</v>
      </c>
      <c r="F24" s="48"/>
      <c r="G24" s="47">
        <v>577</v>
      </c>
      <c r="H24" s="48">
        <v>-24.673629242819842</v>
      </c>
      <c r="I24" s="47">
        <v>928</v>
      </c>
      <c r="J24" s="48">
        <v>-33.428981348637016</v>
      </c>
      <c r="K24" s="49">
        <v>1505</v>
      </c>
      <c r="L24" s="50">
        <v>-30.324074074074073</v>
      </c>
      <c r="M24" s="61"/>
    </row>
    <row r="25" spans="1:13" s="8" customFormat="1" ht="15.75" customHeight="1">
      <c r="A25" s="30">
        <v>23</v>
      </c>
      <c r="B25" s="40" t="s">
        <v>28</v>
      </c>
      <c r="C25" s="47">
        <v>3</v>
      </c>
      <c r="D25" s="48"/>
      <c r="E25" s="47">
        <v>0</v>
      </c>
      <c r="F25" s="48"/>
      <c r="G25" s="47">
        <v>3</v>
      </c>
      <c r="H25" s="48"/>
      <c r="I25" s="47">
        <v>0</v>
      </c>
      <c r="J25" s="48"/>
      <c r="K25" s="49">
        <v>3</v>
      </c>
      <c r="L25" s="50"/>
      <c r="M25" s="61"/>
    </row>
    <row r="26" spans="1:13" s="8" customFormat="1" ht="15.75" customHeight="1">
      <c r="A26" s="30">
        <v>24</v>
      </c>
      <c r="B26" s="40" t="s">
        <v>29</v>
      </c>
      <c r="C26" s="47">
        <v>0</v>
      </c>
      <c r="D26" s="48">
        <v>-100</v>
      </c>
      <c r="E26" s="47">
        <v>0</v>
      </c>
      <c r="F26" s="48"/>
      <c r="G26" s="47">
        <v>0</v>
      </c>
      <c r="H26" s="48">
        <v>-100</v>
      </c>
      <c r="I26" s="47">
        <v>0</v>
      </c>
      <c r="J26" s="48"/>
      <c r="K26" s="49">
        <v>0</v>
      </c>
      <c r="L26" s="50">
        <v>-100</v>
      </c>
      <c r="M26" s="61"/>
    </row>
    <row r="27" spans="1:13" s="8" customFormat="1" ht="15.75" customHeight="1">
      <c r="A27" s="30">
        <v>25</v>
      </c>
      <c r="B27" s="40" t="s">
        <v>30</v>
      </c>
      <c r="C27" s="47">
        <v>2</v>
      </c>
      <c r="D27" s="48">
        <v>-99.73958333333333</v>
      </c>
      <c r="E27" s="47">
        <v>0</v>
      </c>
      <c r="F27" s="48"/>
      <c r="G27" s="47">
        <v>2</v>
      </c>
      <c r="H27" s="48">
        <v>-99.73958333333333</v>
      </c>
      <c r="I27" s="47">
        <v>887</v>
      </c>
      <c r="J27" s="48">
        <v>-4.418103448275862</v>
      </c>
      <c r="K27" s="49">
        <v>889</v>
      </c>
      <c r="L27" s="50">
        <v>-47.58254716981132</v>
      </c>
      <c r="M27" s="61"/>
    </row>
    <row r="28" spans="1:13" s="8" customFormat="1" ht="15.75" customHeight="1">
      <c r="A28" s="30">
        <v>26</v>
      </c>
      <c r="B28" s="40" t="s">
        <v>31</v>
      </c>
      <c r="C28" s="47">
        <v>4879</v>
      </c>
      <c r="D28" s="48">
        <v>10.634920634920634</v>
      </c>
      <c r="E28" s="47">
        <v>498</v>
      </c>
      <c r="F28" s="48">
        <v>-20.447284345047922</v>
      </c>
      <c r="G28" s="47">
        <v>5377</v>
      </c>
      <c r="H28" s="48">
        <v>6.771247021445592</v>
      </c>
      <c r="I28" s="47">
        <v>91</v>
      </c>
      <c r="J28" s="48">
        <v>0</v>
      </c>
      <c r="K28" s="49">
        <v>5468</v>
      </c>
      <c r="L28" s="50">
        <v>6.651062999804954</v>
      </c>
      <c r="M28" s="61"/>
    </row>
    <row r="29" spans="1:13" s="8" customFormat="1" ht="15.75" customHeight="1">
      <c r="A29" s="30">
        <v>27</v>
      </c>
      <c r="B29" s="40" t="s">
        <v>32</v>
      </c>
      <c r="C29" s="47">
        <v>105</v>
      </c>
      <c r="D29" s="48">
        <v>-31.372549019607842</v>
      </c>
      <c r="E29" s="47">
        <v>0</v>
      </c>
      <c r="F29" s="48"/>
      <c r="G29" s="47">
        <v>105</v>
      </c>
      <c r="H29" s="48">
        <v>-31.372549019607842</v>
      </c>
      <c r="I29" s="47">
        <v>0</v>
      </c>
      <c r="J29" s="48"/>
      <c r="K29" s="49">
        <v>105</v>
      </c>
      <c r="L29" s="50">
        <v>-31.372549019607842</v>
      </c>
      <c r="M29" s="61"/>
    </row>
    <row r="30" spans="1:13" s="8" customFormat="1" ht="15.75" customHeight="1">
      <c r="A30" s="30">
        <v>28</v>
      </c>
      <c r="B30" s="40" t="s">
        <v>33</v>
      </c>
      <c r="C30" s="47">
        <v>538</v>
      </c>
      <c r="D30" s="48">
        <v>107.72200772200772</v>
      </c>
      <c r="E30" s="47">
        <v>0</v>
      </c>
      <c r="F30" s="48"/>
      <c r="G30" s="47">
        <v>538</v>
      </c>
      <c r="H30" s="48">
        <v>107.72200772200772</v>
      </c>
      <c r="I30" s="47">
        <v>34</v>
      </c>
      <c r="J30" s="48"/>
      <c r="K30" s="49">
        <v>572</v>
      </c>
      <c r="L30" s="50">
        <v>120.84942084942085</v>
      </c>
      <c r="M30" s="61"/>
    </row>
    <row r="31" spans="1:13" s="8" customFormat="1" ht="15.75" customHeight="1">
      <c r="A31" s="30">
        <v>29</v>
      </c>
      <c r="B31" s="40" t="s">
        <v>34</v>
      </c>
      <c r="C31" s="47">
        <v>14141</v>
      </c>
      <c r="D31" s="48">
        <v>9.764806333928433</v>
      </c>
      <c r="E31" s="47">
        <v>0</v>
      </c>
      <c r="F31" s="48"/>
      <c r="G31" s="47">
        <v>14141</v>
      </c>
      <c r="H31" s="48">
        <v>9.764806333928433</v>
      </c>
      <c r="I31" s="47">
        <v>0</v>
      </c>
      <c r="J31" s="48"/>
      <c r="K31" s="49">
        <v>14141</v>
      </c>
      <c r="L31" s="50">
        <v>9.764806333928433</v>
      </c>
      <c r="M31" s="61"/>
    </row>
    <row r="32" spans="1:13" s="8" customFormat="1" ht="15.75" customHeight="1">
      <c r="A32" s="30">
        <v>30</v>
      </c>
      <c r="B32" s="40" t="s">
        <v>35</v>
      </c>
      <c r="C32" s="47">
        <v>107196</v>
      </c>
      <c r="D32" s="48">
        <v>-5.880080426365097</v>
      </c>
      <c r="E32" s="47">
        <v>0</v>
      </c>
      <c r="F32" s="48"/>
      <c r="G32" s="47">
        <v>107196</v>
      </c>
      <c r="H32" s="48">
        <v>-5.880080426365097</v>
      </c>
      <c r="I32" s="47">
        <v>6877</v>
      </c>
      <c r="J32" s="48">
        <v>-13.267751292722917</v>
      </c>
      <c r="K32" s="49">
        <v>114073</v>
      </c>
      <c r="L32" s="50">
        <v>-6.360920030864704</v>
      </c>
      <c r="M32" s="61"/>
    </row>
    <row r="33" spans="1:13" s="8" customFormat="1" ht="15.75" customHeight="1">
      <c r="A33" s="30">
        <v>31</v>
      </c>
      <c r="B33" s="40" t="s">
        <v>36</v>
      </c>
      <c r="C33" s="47">
        <v>0</v>
      </c>
      <c r="D33" s="48"/>
      <c r="E33" s="47">
        <v>0</v>
      </c>
      <c r="F33" s="48"/>
      <c r="G33" s="47">
        <v>0</v>
      </c>
      <c r="H33" s="48"/>
      <c r="I33" s="47">
        <v>0</v>
      </c>
      <c r="J33" s="48"/>
      <c r="K33" s="49">
        <v>0</v>
      </c>
      <c r="L33" s="50"/>
      <c r="M33" s="61"/>
    </row>
    <row r="34" spans="1:13" s="8" customFormat="1" ht="15.75" customHeight="1">
      <c r="A34" s="30">
        <v>32</v>
      </c>
      <c r="B34" s="40" t="s">
        <v>37</v>
      </c>
      <c r="C34" s="47">
        <v>753</v>
      </c>
      <c r="D34" s="48">
        <v>-17.524644030668128</v>
      </c>
      <c r="E34" s="47">
        <v>4885</v>
      </c>
      <c r="F34" s="48">
        <v>-6.8103777184280805</v>
      </c>
      <c r="G34" s="47">
        <v>5636</v>
      </c>
      <c r="H34" s="48">
        <v>-8.417289567760806</v>
      </c>
      <c r="I34" s="47">
        <v>0</v>
      </c>
      <c r="J34" s="48"/>
      <c r="K34" s="49">
        <v>5636</v>
      </c>
      <c r="L34" s="50">
        <v>-8.417289567760806</v>
      </c>
      <c r="M34" s="61"/>
    </row>
    <row r="35" spans="1:13" s="8" customFormat="1" ht="15.75" customHeight="1">
      <c r="A35" s="30">
        <v>33</v>
      </c>
      <c r="B35" s="40" t="s">
        <v>38</v>
      </c>
      <c r="C35" s="47">
        <v>11</v>
      </c>
      <c r="D35" s="48">
        <v>57.142857142857146</v>
      </c>
      <c r="E35" s="47">
        <v>0</v>
      </c>
      <c r="F35" s="48"/>
      <c r="G35" s="47">
        <v>12</v>
      </c>
      <c r="H35" s="48">
        <v>71.42857142857143</v>
      </c>
      <c r="I35" s="47">
        <v>0</v>
      </c>
      <c r="J35" s="48"/>
      <c r="K35" s="49">
        <v>12</v>
      </c>
      <c r="L35" s="50">
        <v>71.42857142857143</v>
      </c>
      <c r="M35" s="61"/>
    </row>
    <row r="36" spans="1:13" s="8" customFormat="1" ht="15.75" customHeight="1">
      <c r="A36" s="30">
        <v>34</v>
      </c>
      <c r="B36" s="40" t="s">
        <v>39</v>
      </c>
      <c r="C36" s="47">
        <f>873-4</f>
        <v>869</v>
      </c>
      <c r="D36" s="48">
        <v>-57.22684958353748</v>
      </c>
      <c r="E36" s="47">
        <v>0</v>
      </c>
      <c r="F36" s="48"/>
      <c r="G36" s="47">
        <f>873-4</f>
        <v>869</v>
      </c>
      <c r="H36" s="48">
        <v>-57.22684958353748</v>
      </c>
      <c r="I36" s="47">
        <v>0</v>
      </c>
      <c r="J36" s="48"/>
      <c r="K36" s="49">
        <f>873-5</f>
        <v>868</v>
      </c>
      <c r="L36" s="50">
        <v>-57.22684958353748</v>
      </c>
      <c r="M36" s="61"/>
    </row>
    <row r="37" spans="1:13" s="8" customFormat="1" ht="15.75" customHeight="1">
      <c r="A37" s="30">
        <v>35</v>
      </c>
      <c r="B37" s="40" t="s">
        <v>40</v>
      </c>
      <c r="C37" s="47">
        <v>172</v>
      </c>
      <c r="D37" s="48">
        <v>93.25842696629213</v>
      </c>
      <c r="E37" s="47">
        <v>345</v>
      </c>
      <c r="F37" s="48">
        <v>-14.392059553349876</v>
      </c>
      <c r="G37" s="47">
        <v>517</v>
      </c>
      <c r="H37" s="48">
        <v>5.08130081300813</v>
      </c>
      <c r="I37" s="47">
        <v>0</v>
      </c>
      <c r="J37" s="48"/>
      <c r="K37" s="49">
        <v>517</v>
      </c>
      <c r="L37" s="50">
        <v>5.08130081300813</v>
      </c>
      <c r="M37" s="61"/>
    </row>
    <row r="38" spans="1:13" s="8" customFormat="1" ht="15.75" customHeight="1">
      <c r="A38" s="30">
        <v>36</v>
      </c>
      <c r="B38" s="40" t="s">
        <v>41</v>
      </c>
      <c r="C38" s="47">
        <v>24316</v>
      </c>
      <c r="D38" s="48">
        <v>12.081124683106706</v>
      </c>
      <c r="E38" s="47">
        <v>6562</v>
      </c>
      <c r="F38" s="48">
        <v>5.54930030561364</v>
      </c>
      <c r="G38" s="47">
        <v>30877</v>
      </c>
      <c r="H38" s="48">
        <v>10.622671252507882</v>
      </c>
      <c r="I38" s="47">
        <v>73</v>
      </c>
      <c r="J38" s="48">
        <v>-12.048192771084338</v>
      </c>
      <c r="K38" s="49">
        <v>30950</v>
      </c>
      <c r="L38" s="50">
        <v>10.543610257875562</v>
      </c>
      <c r="M38" s="61"/>
    </row>
    <row r="39" spans="1:13" s="8" customFormat="1" ht="15.75" customHeight="1">
      <c r="A39" s="30">
        <v>37</v>
      </c>
      <c r="B39" s="40" t="s">
        <v>42</v>
      </c>
      <c r="C39" s="47">
        <v>308</v>
      </c>
      <c r="D39" s="48">
        <v>-36.885245901639344</v>
      </c>
      <c r="E39" s="47">
        <v>3753</v>
      </c>
      <c r="F39" s="48">
        <v>12.974111980734497</v>
      </c>
      <c r="G39" s="47">
        <v>4061</v>
      </c>
      <c r="H39" s="48">
        <v>6.587926509186352</v>
      </c>
      <c r="I39" s="47">
        <v>2</v>
      </c>
      <c r="J39" s="48">
        <v>-50</v>
      </c>
      <c r="K39" s="49">
        <v>4063</v>
      </c>
      <c r="L39" s="50">
        <v>6.528578919769271</v>
      </c>
      <c r="M39" s="61"/>
    </row>
    <row r="40" spans="1:13" s="8" customFormat="1" ht="15.75" customHeight="1">
      <c r="A40" s="11"/>
      <c r="B40" s="11" t="s">
        <v>0</v>
      </c>
      <c r="C40" s="12">
        <f>SUM(C3:C39)</f>
        <v>616947</v>
      </c>
      <c r="D40" s="50">
        <v>4.758128738778359</v>
      </c>
      <c r="E40" s="12">
        <f>SUM(E3:E39)</f>
        <v>36084</v>
      </c>
      <c r="F40" s="50">
        <v>31.958310477235326</v>
      </c>
      <c r="G40" s="12">
        <f>SUM(G3:G39)</f>
        <v>653020</v>
      </c>
      <c r="H40" s="50">
        <v>5.963084661879843</v>
      </c>
      <c r="I40" s="12">
        <f>SUM(I3:I39)</f>
        <v>46379</v>
      </c>
      <c r="J40" s="50">
        <v>-11.465114059368139</v>
      </c>
      <c r="K40" s="12">
        <f>SUM(K3:K39)</f>
        <v>699399</v>
      </c>
      <c r="L40" s="50">
        <v>4.597383136198653</v>
      </c>
      <c r="M40" s="61"/>
    </row>
    <row r="41" ht="15.75" customHeight="1"/>
    <row r="42" ht="15.75" customHeight="1"/>
  </sheetData>
  <sheetProtection/>
  <mergeCells count="1">
    <mergeCell ref="C1:L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0" customWidth="1"/>
    <col min="3" max="3" width="14.28125" style="2" customWidth="1"/>
    <col min="4" max="4" width="5.28125" style="3" customWidth="1"/>
    <col min="5" max="5" width="14.28125" style="2" customWidth="1"/>
    <col min="6" max="6" width="5.28125" style="3" customWidth="1"/>
    <col min="7" max="7" width="14.28125" style="2" customWidth="1"/>
    <col min="8" max="9" width="5.28125" style="3" customWidth="1"/>
  </cols>
  <sheetData>
    <row r="1" spans="1:9" s="18" customFormat="1" ht="15.75" customHeight="1">
      <c r="A1" s="9"/>
      <c r="B1" s="16" t="s">
        <v>58</v>
      </c>
      <c r="C1" s="66" t="s">
        <v>59</v>
      </c>
      <c r="D1" s="66"/>
      <c r="E1" s="66"/>
      <c r="F1" s="66"/>
      <c r="G1" s="66"/>
      <c r="H1" s="66"/>
      <c r="I1" s="67"/>
    </row>
    <row r="2" spans="1:9" s="22" customFormat="1" ht="15.75" customHeight="1">
      <c r="A2" s="59" t="s">
        <v>44</v>
      </c>
      <c r="B2" s="19" t="s">
        <v>2</v>
      </c>
      <c r="C2" s="20" t="s">
        <v>3</v>
      </c>
      <c r="D2" s="21" t="s">
        <v>4</v>
      </c>
      <c r="E2" s="20" t="s">
        <v>5</v>
      </c>
      <c r="F2" s="21" t="s">
        <v>4</v>
      </c>
      <c r="G2" s="20" t="s">
        <v>6</v>
      </c>
      <c r="H2" s="21" t="s">
        <v>4</v>
      </c>
      <c r="I2" s="60"/>
    </row>
    <row r="3" spans="1:9" s="22" customFormat="1" ht="15.75" customHeight="1">
      <c r="A3" s="23">
        <v>1</v>
      </c>
      <c r="B3" s="24" t="s">
        <v>7</v>
      </c>
      <c r="C3" s="25">
        <v>1416</v>
      </c>
      <c r="D3" s="26">
        <v>-2.3448275862068964</v>
      </c>
      <c r="E3" s="25">
        <v>160327</v>
      </c>
      <c r="F3" s="26">
        <v>6.830539193475306</v>
      </c>
      <c r="G3" s="25">
        <v>142</v>
      </c>
      <c r="H3" s="26">
        <v>2.898550724637681</v>
      </c>
      <c r="I3" s="64"/>
    </row>
    <row r="4" spans="1:9" s="22" customFormat="1" ht="15.75" customHeight="1">
      <c r="A4" s="23">
        <v>2</v>
      </c>
      <c r="B4" s="24" t="s">
        <v>8</v>
      </c>
      <c r="C4" s="25">
        <v>1461</v>
      </c>
      <c r="D4" s="26">
        <v>10.015060240963855</v>
      </c>
      <c r="E4" s="25">
        <v>62814</v>
      </c>
      <c r="F4" s="26">
        <v>13.975177819712584</v>
      </c>
      <c r="G4" s="25">
        <v>567</v>
      </c>
      <c r="H4" s="26">
        <v>15.478615071283096</v>
      </c>
      <c r="I4" s="64"/>
    </row>
    <row r="5" spans="1:9" s="22" customFormat="1" ht="15.75" customHeight="1">
      <c r="A5" s="23">
        <v>3</v>
      </c>
      <c r="B5" s="24" t="s">
        <v>9</v>
      </c>
      <c r="C5" s="25">
        <v>3323</v>
      </c>
      <c r="D5" s="26">
        <v>0.7580351728320194</v>
      </c>
      <c r="E5" s="25">
        <v>355323</v>
      </c>
      <c r="F5" s="26">
        <v>7.4330514393524805</v>
      </c>
      <c r="G5" s="25">
        <v>175</v>
      </c>
      <c r="H5" s="26">
        <v>-12.06030150753769</v>
      </c>
      <c r="I5" s="64"/>
    </row>
    <row r="6" spans="1:9" s="22" customFormat="1" ht="15.75" customHeight="1">
      <c r="A6" s="23">
        <v>4</v>
      </c>
      <c r="B6" s="24" t="s">
        <v>10</v>
      </c>
      <c r="C6" s="25">
        <v>6403</v>
      </c>
      <c r="D6" s="26">
        <v>4.3343653250774</v>
      </c>
      <c r="E6" s="25">
        <v>781130</v>
      </c>
      <c r="F6" s="26">
        <v>11.073350245145438</v>
      </c>
      <c r="G6" s="25">
        <v>9719</v>
      </c>
      <c r="H6" s="26">
        <v>6.943221830985915</v>
      </c>
      <c r="I6" s="64"/>
    </row>
    <row r="7" spans="1:9" s="22" customFormat="1" ht="15.75" customHeight="1">
      <c r="A7" s="23">
        <v>5</v>
      </c>
      <c r="B7" s="24" t="s">
        <v>11</v>
      </c>
      <c r="C7" s="25">
        <v>6266</v>
      </c>
      <c r="D7" s="26">
        <v>-3.153013910355487</v>
      </c>
      <c r="E7" s="25">
        <v>571568</v>
      </c>
      <c r="F7" s="26">
        <v>3.6361724271731997</v>
      </c>
      <c r="G7" s="25">
        <v>3675</v>
      </c>
      <c r="H7" s="26">
        <v>6.398378691372322</v>
      </c>
      <c r="I7" s="64"/>
    </row>
    <row r="8" spans="1:9" s="22" customFormat="1" ht="15.75" customHeight="1">
      <c r="A8" s="23">
        <v>6</v>
      </c>
      <c r="B8" s="24" t="s">
        <v>12</v>
      </c>
      <c r="C8" s="25">
        <v>1368</v>
      </c>
      <c r="D8" s="26">
        <v>23.13231323132313</v>
      </c>
      <c r="E8" s="25">
        <v>5366</v>
      </c>
      <c r="F8" s="26">
        <v>-0.2416806097787693</v>
      </c>
      <c r="G8" s="25">
        <v>0</v>
      </c>
      <c r="H8" s="26"/>
      <c r="I8" s="64"/>
    </row>
    <row r="9" spans="1:9" s="22" customFormat="1" ht="15.75" customHeight="1">
      <c r="A9" s="23">
        <v>7</v>
      </c>
      <c r="B9" s="24" t="s">
        <v>13</v>
      </c>
      <c r="C9" s="25">
        <v>931</v>
      </c>
      <c r="D9" s="26">
        <v>-5.673758865248227</v>
      </c>
      <c r="E9" s="25">
        <v>2095</v>
      </c>
      <c r="F9" s="26">
        <v>-85.3034023149772</v>
      </c>
      <c r="G9" s="25">
        <v>3378</v>
      </c>
      <c r="H9" s="26">
        <v>15.250767656090071</v>
      </c>
      <c r="I9" s="64"/>
    </row>
    <row r="10" spans="1:9" s="22" customFormat="1" ht="15.75" customHeight="1">
      <c r="A10" s="23">
        <v>8</v>
      </c>
      <c r="B10" s="24" t="s">
        <v>14</v>
      </c>
      <c r="C10" s="25">
        <v>1669</v>
      </c>
      <c r="D10" s="26">
        <v>16.550279329608937</v>
      </c>
      <c r="E10" s="25">
        <v>205465</v>
      </c>
      <c r="F10" s="26">
        <v>24.277946131000984</v>
      </c>
      <c r="G10" s="25">
        <v>5</v>
      </c>
      <c r="H10" s="26">
        <v>-16.666666666666668</v>
      </c>
      <c r="I10" s="64"/>
    </row>
    <row r="11" spans="1:9" s="22" customFormat="1" ht="15.75" customHeight="1">
      <c r="A11" s="23">
        <v>9</v>
      </c>
      <c r="B11" s="24" t="s">
        <v>15</v>
      </c>
      <c r="C11" s="25">
        <v>3836</v>
      </c>
      <c r="D11" s="26">
        <v>2.8969957081545066</v>
      </c>
      <c r="E11" s="25">
        <v>388352</v>
      </c>
      <c r="F11" s="26">
        <v>9.609207859872539</v>
      </c>
      <c r="G11" s="25">
        <v>250</v>
      </c>
      <c r="H11" s="26">
        <v>-20.38216560509554</v>
      </c>
      <c r="I11" s="64"/>
    </row>
    <row r="12" spans="1:9" s="22" customFormat="1" ht="15.75" customHeight="1">
      <c r="A12" s="23">
        <v>10</v>
      </c>
      <c r="B12" s="24" t="s">
        <v>16</v>
      </c>
      <c r="C12" s="25">
        <v>5859</v>
      </c>
      <c r="D12" s="26">
        <v>4.104477611940299</v>
      </c>
      <c r="E12" s="25">
        <v>694772</v>
      </c>
      <c r="F12" s="26">
        <v>5.871470999221323</v>
      </c>
      <c r="G12" s="25">
        <v>752</v>
      </c>
      <c r="H12" s="26">
        <v>-9.178743961352657</v>
      </c>
      <c r="I12" s="64"/>
    </row>
    <row r="13" spans="1:9" s="22" customFormat="1" ht="15.75" customHeight="1">
      <c r="A13" s="23">
        <v>11</v>
      </c>
      <c r="B13" s="24" t="s">
        <v>17</v>
      </c>
      <c r="C13" s="25">
        <v>270</v>
      </c>
      <c r="D13" s="26">
        <v>0</v>
      </c>
      <c r="E13" s="25">
        <v>9799</v>
      </c>
      <c r="F13" s="26">
        <v>19.631302649249175</v>
      </c>
      <c r="G13" s="25">
        <v>0</v>
      </c>
      <c r="H13" s="26"/>
      <c r="I13" s="64"/>
    </row>
    <row r="14" spans="1:9" s="22" customFormat="1" ht="15.75" customHeight="1">
      <c r="A14" s="23">
        <v>12</v>
      </c>
      <c r="B14" s="24" t="s">
        <v>18</v>
      </c>
      <c r="C14" s="25">
        <v>622</v>
      </c>
      <c r="D14" s="26">
        <v>14.548802946593002</v>
      </c>
      <c r="E14" s="25">
        <v>20454</v>
      </c>
      <c r="F14" s="26">
        <v>20.452270184323655</v>
      </c>
      <c r="G14" s="25">
        <v>0</v>
      </c>
      <c r="H14" s="26"/>
      <c r="I14" s="64"/>
    </row>
    <row r="15" spans="1:9" s="22" customFormat="1" ht="15.75" customHeight="1">
      <c r="A15" s="23">
        <v>13</v>
      </c>
      <c r="B15" s="24" t="s">
        <v>19</v>
      </c>
      <c r="C15" s="25">
        <v>3020</v>
      </c>
      <c r="D15" s="26">
        <v>4.281767955801105</v>
      </c>
      <c r="E15" s="25">
        <v>184781</v>
      </c>
      <c r="F15" s="26">
        <v>4.893846503178929</v>
      </c>
      <c r="G15" s="25">
        <v>27</v>
      </c>
      <c r="H15" s="26">
        <v>-59.09090909090909</v>
      </c>
      <c r="I15" s="64"/>
    </row>
    <row r="16" spans="1:9" s="22" customFormat="1" ht="15.75" customHeight="1">
      <c r="A16" s="23">
        <v>14</v>
      </c>
      <c r="B16" s="24" t="s">
        <v>20</v>
      </c>
      <c r="C16" s="25">
        <v>497</v>
      </c>
      <c r="D16" s="26">
        <v>5.296610169491525</v>
      </c>
      <c r="E16" s="25">
        <v>6566</v>
      </c>
      <c r="F16" s="26">
        <v>0.36686028737389176</v>
      </c>
      <c r="G16" s="25">
        <v>0</v>
      </c>
      <c r="H16" s="26"/>
      <c r="I16" s="64"/>
    </row>
    <row r="17" spans="1:9" s="22" customFormat="1" ht="15.75" customHeight="1">
      <c r="A17" s="23">
        <v>15</v>
      </c>
      <c r="B17" s="24" t="s">
        <v>78</v>
      </c>
      <c r="C17" s="25">
        <v>363</v>
      </c>
      <c r="D17" s="26">
        <v>-56.265060240963855</v>
      </c>
      <c r="E17" s="25">
        <v>30525</v>
      </c>
      <c r="F17" s="26">
        <v>-54.81325773836839</v>
      </c>
      <c r="G17" s="25">
        <v>0</v>
      </c>
      <c r="H17" s="26">
        <v>-100</v>
      </c>
      <c r="I17" s="64"/>
    </row>
    <row r="18" spans="1:9" s="22" customFormat="1" ht="15.75" customHeight="1">
      <c r="A18" s="23">
        <v>16</v>
      </c>
      <c r="B18" s="24" t="s">
        <v>21</v>
      </c>
      <c r="C18" s="25">
        <v>2264</v>
      </c>
      <c r="D18" s="26">
        <v>-5.232314776056928</v>
      </c>
      <c r="E18" s="25">
        <v>141482</v>
      </c>
      <c r="F18" s="26">
        <v>5.175438596491228</v>
      </c>
      <c r="G18" s="25">
        <v>306</v>
      </c>
      <c r="H18" s="26">
        <v>14.17910447761194</v>
      </c>
      <c r="I18" s="64"/>
    </row>
    <row r="19" spans="1:9" s="22" customFormat="1" ht="15.75" customHeight="1">
      <c r="A19" s="23">
        <v>17</v>
      </c>
      <c r="B19" s="24" t="s">
        <v>22</v>
      </c>
      <c r="C19" s="25">
        <v>2008</v>
      </c>
      <c r="D19" s="26">
        <v>13.574660633484163</v>
      </c>
      <c r="E19" s="25">
        <v>246630</v>
      </c>
      <c r="F19" s="26">
        <v>19.24112689947929</v>
      </c>
      <c r="G19" s="25">
        <v>149</v>
      </c>
      <c r="H19" s="26">
        <v>-10.240963855421686</v>
      </c>
      <c r="I19" s="64"/>
    </row>
    <row r="20" spans="1:9" s="22" customFormat="1" ht="15.75" customHeight="1">
      <c r="A20" s="23">
        <v>18</v>
      </c>
      <c r="B20" s="24" t="s">
        <v>23</v>
      </c>
      <c r="C20" s="25">
        <v>11627</v>
      </c>
      <c r="D20" s="26">
        <v>2.2333597115976436</v>
      </c>
      <c r="E20" s="25">
        <v>887244</v>
      </c>
      <c r="F20" s="26">
        <v>6.801003918169836</v>
      </c>
      <c r="G20" s="25">
        <v>1706</v>
      </c>
      <c r="H20" s="26">
        <v>-4.37219730941704</v>
      </c>
      <c r="I20" s="64"/>
    </row>
    <row r="21" spans="1:9" s="22" customFormat="1" ht="15.75" customHeight="1">
      <c r="A21" s="23">
        <v>19</v>
      </c>
      <c r="B21" s="24" t="s">
        <v>24</v>
      </c>
      <c r="C21" s="25">
        <v>17165</v>
      </c>
      <c r="D21" s="26">
        <v>-3.1320541760722347</v>
      </c>
      <c r="E21" s="25">
        <v>1829061</v>
      </c>
      <c r="F21" s="26">
        <v>1.1379715905226542</v>
      </c>
      <c r="G21" s="25">
        <v>34803</v>
      </c>
      <c r="H21" s="26">
        <v>-3.074609407636394</v>
      </c>
      <c r="I21" s="64"/>
    </row>
    <row r="22" spans="1:9" s="22" customFormat="1" ht="15.75" customHeight="1">
      <c r="A22" s="23">
        <v>20</v>
      </c>
      <c r="B22" s="24" t="s">
        <v>25</v>
      </c>
      <c r="C22" s="25">
        <v>5989</v>
      </c>
      <c r="D22" s="26">
        <v>-3.403225806451613</v>
      </c>
      <c r="E22" s="25">
        <v>593551</v>
      </c>
      <c r="F22" s="26">
        <v>2.2684941892019954</v>
      </c>
      <c r="G22" s="25">
        <v>483</v>
      </c>
      <c r="H22" s="26">
        <v>-0.8213552361396304</v>
      </c>
      <c r="I22" s="64"/>
    </row>
    <row r="23" spans="1:9" s="22" customFormat="1" ht="15.75" customHeight="1">
      <c r="A23" s="23">
        <v>21</v>
      </c>
      <c r="B23" s="24" t="s">
        <v>26</v>
      </c>
      <c r="C23" s="25">
        <v>3324</v>
      </c>
      <c r="D23" s="26">
        <v>4.990524320909665</v>
      </c>
      <c r="E23" s="25">
        <v>242975</v>
      </c>
      <c r="F23" s="26">
        <v>18.895576433744374</v>
      </c>
      <c r="G23" s="25">
        <v>29</v>
      </c>
      <c r="H23" s="26">
        <v>20.833333333333332</v>
      </c>
      <c r="I23" s="64"/>
    </row>
    <row r="24" spans="1:9" s="22" customFormat="1" ht="15.75" customHeight="1">
      <c r="A24" s="23">
        <v>22</v>
      </c>
      <c r="B24" s="24" t="s">
        <v>27</v>
      </c>
      <c r="C24" s="25">
        <v>4715</v>
      </c>
      <c r="D24" s="26">
        <v>12.368922783603432</v>
      </c>
      <c r="E24" s="25">
        <v>518990</v>
      </c>
      <c r="F24" s="26">
        <v>23.158811482704042</v>
      </c>
      <c r="G24" s="25">
        <v>174</v>
      </c>
      <c r="H24" s="26">
        <v>-25.321888412017167</v>
      </c>
      <c r="I24" s="64"/>
    </row>
    <row r="25" spans="1:9" s="22" customFormat="1" ht="15.75" customHeight="1">
      <c r="A25" s="23">
        <v>23</v>
      </c>
      <c r="B25" s="24" t="s">
        <v>28</v>
      </c>
      <c r="C25" s="25">
        <v>967</v>
      </c>
      <c r="D25" s="26">
        <v>-4.822834645669292</v>
      </c>
      <c r="E25" s="25">
        <v>29034</v>
      </c>
      <c r="F25" s="26">
        <v>29.598714457885105</v>
      </c>
      <c r="G25" s="25">
        <v>0</v>
      </c>
      <c r="H25" s="26"/>
      <c r="I25" s="64"/>
    </row>
    <row r="26" spans="1:9" s="22" customFormat="1" ht="15.75" customHeight="1">
      <c r="A26" s="23">
        <v>24</v>
      </c>
      <c r="B26" s="24" t="s">
        <v>29</v>
      </c>
      <c r="C26" s="25">
        <v>475</v>
      </c>
      <c r="D26" s="26">
        <v>27.005347593582886</v>
      </c>
      <c r="E26" s="25">
        <v>20134</v>
      </c>
      <c r="F26" s="26">
        <v>95.70373250388802</v>
      </c>
      <c r="G26" s="25">
        <v>0</v>
      </c>
      <c r="H26" s="26"/>
      <c r="I26" s="64"/>
    </row>
    <row r="27" spans="1:9" s="22" customFormat="1" ht="15.75" customHeight="1">
      <c r="A27" s="23">
        <v>25</v>
      </c>
      <c r="B27" s="24" t="s">
        <v>30</v>
      </c>
      <c r="C27" s="25">
        <v>800</v>
      </c>
      <c r="D27" s="26">
        <v>7.238605898123325</v>
      </c>
      <c r="E27" s="25">
        <v>56939</v>
      </c>
      <c r="F27" s="26">
        <v>22.176208050811088</v>
      </c>
      <c r="G27" s="25">
        <v>102</v>
      </c>
      <c r="H27" s="26">
        <v>-47.15025906735751</v>
      </c>
      <c r="I27" s="64"/>
    </row>
    <row r="28" spans="1:9" s="22" customFormat="1" ht="15.75" customHeight="1">
      <c r="A28" s="23">
        <v>26</v>
      </c>
      <c r="B28" s="24" t="s">
        <v>31</v>
      </c>
      <c r="C28" s="25">
        <v>4160</v>
      </c>
      <c r="D28" s="26">
        <v>7.5213233393641765</v>
      </c>
      <c r="E28" s="25">
        <v>476389</v>
      </c>
      <c r="F28" s="26">
        <v>7.054429580424138</v>
      </c>
      <c r="G28" s="25">
        <v>779</v>
      </c>
      <c r="H28" s="26">
        <v>32.03389830508475</v>
      </c>
      <c r="I28" s="64"/>
    </row>
    <row r="29" spans="1:9" s="22" customFormat="1" ht="15.75" customHeight="1">
      <c r="A29" s="23">
        <v>27</v>
      </c>
      <c r="B29" s="24" t="s">
        <v>32</v>
      </c>
      <c r="C29" s="25">
        <v>774</v>
      </c>
      <c r="D29" s="26">
        <v>-5.839416058394161</v>
      </c>
      <c r="E29" s="25">
        <v>56807</v>
      </c>
      <c r="F29" s="26">
        <v>-3.798475867908552</v>
      </c>
      <c r="G29" s="25">
        <v>13</v>
      </c>
      <c r="H29" s="26">
        <v>-13.333333333333334</v>
      </c>
      <c r="I29" s="64"/>
    </row>
    <row r="30" spans="1:9" s="22" customFormat="1" ht="15.75" customHeight="1">
      <c r="A30" s="23">
        <v>28</v>
      </c>
      <c r="B30" s="24" t="s">
        <v>33</v>
      </c>
      <c r="C30" s="25">
        <v>1363</v>
      </c>
      <c r="D30" s="26">
        <v>28.222013170272813</v>
      </c>
      <c r="E30" s="25">
        <v>116152</v>
      </c>
      <c r="F30" s="26">
        <v>57.30653593000894</v>
      </c>
      <c r="G30" s="25">
        <v>153</v>
      </c>
      <c r="H30" s="26">
        <v>232.6086956521739</v>
      </c>
      <c r="I30" s="64"/>
    </row>
    <row r="31" spans="1:9" s="22" customFormat="1" ht="15.75" customHeight="1">
      <c r="A31" s="23">
        <v>29</v>
      </c>
      <c r="B31" s="24" t="s">
        <v>34</v>
      </c>
      <c r="C31" s="25">
        <v>4370</v>
      </c>
      <c r="D31" s="26">
        <v>-5.656303972366149</v>
      </c>
      <c r="E31" s="25">
        <v>413583</v>
      </c>
      <c r="F31" s="26">
        <v>2.363414960127118</v>
      </c>
      <c r="G31" s="25">
        <v>1637</v>
      </c>
      <c r="H31" s="26">
        <v>4.667519181585678</v>
      </c>
      <c r="I31" s="64"/>
    </row>
    <row r="32" spans="1:9" s="22" customFormat="1" ht="15.75" customHeight="1">
      <c r="A32" s="23">
        <v>30</v>
      </c>
      <c r="B32" s="24" t="s">
        <v>35</v>
      </c>
      <c r="C32" s="25">
        <v>29570</v>
      </c>
      <c r="D32" s="26">
        <v>-0.6884970612930311</v>
      </c>
      <c r="E32" s="25">
        <v>3635829</v>
      </c>
      <c r="F32" s="26">
        <v>4.469499275632579</v>
      </c>
      <c r="G32" s="25">
        <v>12207</v>
      </c>
      <c r="H32" s="26">
        <v>-9.678135405105438</v>
      </c>
      <c r="I32" s="64"/>
    </row>
    <row r="33" spans="1:9" s="22" customFormat="1" ht="15.75" customHeight="1">
      <c r="A33" s="23">
        <v>31</v>
      </c>
      <c r="B33" s="24" t="s">
        <v>36</v>
      </c>
      <c r="C33" s="25">
        <v>311</v>
      </c>
      <c r="D33" s="26">
        <v>5.782312925170068</v>
      </c>
      <c r="E33" s="25">
        <v>450</v>
      </c>
      <c r="F33" s="26">
        <v>4.408352668213457</v>
      </c>
      <c r="G33" s="25">
        <v>0</v>
      </c>
      <c r="H33" s="26"/>
      <c r="I33" s="64"/>
    </row>
    <row r="34" spans="1:9" s="22" customFormat="1" ht="15.75" customHeight="1">
      <c r="A34" s="23">
        <v>32</v>
      </c>
      <c r="B34" s="24" t="s">
        <v>37</v>
      </c>
      <c r="C34" s="25">
        <v>4793</v>
      </c>
      <c r="D34" s="26">
        <v>-3.2108239095315025</v>
      </c>
      <c r="E34" s="25">
        <v>338719</v>
      </c>
      <c r="F34" s="26">
        <v>5.169373117645232</v>
      </c>
      <c r="G34" s="25">
        <v>702</v>
      </c>
      <c r="H34" s="26">
        <v>-26.26050420168067</v>
      </c>
      <c r="I34" s="64"/>
    </row>
    <row r="35" spans="1:9" s="22" customFormat="1" ht="15.75" customHeight="1">
      <c r="A35" s="23">
        <v>33</v>
      </c>
      <c r="B35" s="24" t="s">
        <v>38</v>
      </c>
      <c r="C35" s="25">
        <v>1186</v>
      </c>
      <c r="D35" s="26">
        <v>-20.827770360480642</v>
      </c>
      <c r="E35" s="25">
        <v>146369</v>
      </c>
      <c r="F35" s="26">
        <v>-22.125923088382386</v>
      </c>
      <c r="G35" s="25">
        <v>1</v>
      </c>
      <c r="H35" s="26"/>
      <c r="I35" s="64"/>
    </row>
    <row r="36" spans="1:9" s="22" customFormat="1" ht="15.75" customHeight="1">
      <c r="A36" s="23">
        <v>34</v>
      </c>
      <c r="B36" s="24" t="s">
        <v>39</v>
      </c>
      <c r="C36" s="25">
        <v>0</v>
      </c>
      <c r="D36" s="26" t="s">
        <v>60</v>
      </c>
      <c r="E36" s="25">
        <v>0</v>
      </c>
      <c r="F36" s="26">
        <v>-99.99950933731097</v>
      </c>
      <c r="G36" s="25">
        <v>0</v>
      </c>
      <c r="H36" s="26" t="s">
        <v>60</v>
      </c>
      <c r="I36" s="64"/>
    </row>
    <row r="37" spans="1:9" s="22" customFormat="1" ht="15.75" customHeight="1">
      <c r="A37" s="23">
        <v>35</v>
      </c>
      <c r="B37" s="24" t="s">
        <v>40</v>
      </c>
      <c r="C37" s="25">
        <v>1582</v>
      </c>
      <c r="D37" s="26">
        <v>19.306184012066364</v>
      </c>
      <c r="E37" s="25">
        <v>88819</v>
      </c>
      <c r="F37" s="26">
        <v>25.02498557171211</v>
      </c>
      <c r="G37" s="25">
        <v>40</v>
      </c>
      <c r="H37" s="26">
        <v>-41.1764705882353</v>
      </c>
      <c r="I37" s="64"/>
    </row>
    <row r="38" spans="1:9" s="22" customFormat="1" ht="15.75" customHeight="1">
      <c r="A38" s="23">
        <v>36</v>
      </c>
      <c r="B38" s="24" t="s">
        <v>41</v>
      </c>
      <c r="C38" s="25">
        <v>9063</v>
      </c>
      <c r="D38" s="26">
        <v>22.522644315262944</v>
      </c>
      <c r="E38" s="25">
        <v>957563</v>
      </c>
      <c r="F38" s="26">
        <v>34.8961473659298</v>
      </c>
      <c r="G38" s="25">
        <v>3720</v>
      </c>
      <c r="H38" s="26">
        <v>8.486439195100612</v>
      </c>
      <c r="I38" s="64"/>
    </row>
    <row r="39" spans="1:9" s="22" customFormat="1" ht="15.75" customHeight="1">
      <c r="A39" s="23">
        <v>37</v>
      </c>
      <c r="B39" s="24" t="s">
        <v>42</v>
      </c>
      <c r="C39" s="25">
        <v>3805</v>
      </c>
      <c r="D39" s="26">
        <v>1.520811099252935</v>
      </c>
      <c r="E39" s="25">
        <v>368958</v>
      </c>
      <c r="F39" s="26">
        <v>11.962881141969314</v>
      </c>
      <c r="G39" s="25">
        <v>594</v>
      </c>
      <c r="H39" s="26">
        <v>71.67630057803468</v>
      </c>
      <c r="I39" s="64"/>
    </row>
    <row r="40" spans="1:9" s="22" customFormat="1" ht="15.75" customHeight="1">
      <c r="A40" s="10"/>
      <c r="B40" s="11" t="s">
        <v>0</v>
      </c>
      <c r="C40" s="12">
        <f>SUM(C3:C39)</f>
        <v>147615</v>
      </c>
      <c r="D40" s="27">
        <v>0.6113727601742106</v>
      </c>
      <c r="E40" s="12">
        <f>SUM(E3:E39)</f>
        <v>14645015</v>
      </c>
      <c r="F40" s="27">
        <v>6.01161573325031</v>
      </c>
      <c r="G40" s="12">
        <f>SUM(G3:G39)</f>
        <v>76288</v>
      </c>
      <c r="H40" s="27">
        <v>-1.7590625201210481</v>
      </c>
      <c r="I40" s="65"/>
    </row>
    <row r="41" ht="15.75" customHeight="1"/>
    <row r="42" ht="15.75" customHeight="1"/>
  </sheetData>
  <sheetProtection/>
  <mergeCells count="1">
    <mergeCell ref="C1:H1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8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2" width="5.28125" style="4" customWidth="1"/>
    <col min="13" max="13" width="14.28125" style="5" customWidth="1"/>
    <col min="14" max="15" width="5.28125" style="4" customWidth="1"/>
    <col min="16" max="16384" width="9.140625" style="1" customWidth="1"/>
  </cols>
  <sheetData>
    <row r="1" spans="2:15" s="9" customFormat="1" ht="15.75" customHeight="1">
      <c r="B1" s="28" t="s">
        <v>61</v>
      </c>
      <c r="C1" s="62" t="str">
        <f>'Totali Settembre'!C1</f>
        <v>Settembre 2011 (su base 2010)</v>
      </c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43"/>
    </row>
    <row r="2" spans="1:15" s="8" customFormat="1" ht="15.75" customHeight="1">
      <c r="A2" s="30" t="s">
        <v>44</v>
      </c>
      <c r="B2" s="30" t="s">
        <v>2</v>
      </c>
      <c r="C2" s="44" t="s">
        <v>45</v>
      </c>
      <c r="D2" s="21" t="s">
        <v>4</v>
      </c>
      <c r="E2" s="57" t="s">
        <v>46</v>
      </c>
      <c r="F2" s="21" t="s">
        <v>4</v>
      </c>
      <c r="G2" s="58" t="s">
        <v>47</v>
      </c>
      <c r="H2" s="52" t="s">
        <v>4</v>
      </c>
      <c r="I2" s="34" t="s">
        <v>48</v>
      </c>
      <c r="J2" s="21" t="s">
        <v>4</v>
      </c>
      <c r="K2" s="45" t="s">
        <v>49</v>
      </c>
      <c r="L2" s="46" t="s">
        <v>4</v>
      </c>
      <c r="M2" s="32" t="s">
        <v>50</v>
      </c>
      <c r="N2" s="21" t="s">
        <v>4</v>
      </c>
      <c r="O2" s="60"/>
    </row>
    <row r="3" spans="1:15" s="8" customFormat="1" ht="15.75" customHeight="1">
      <c r="A3" s="30">
        <v>1</v>
      </c>
      <c r="B3" s="40" t="s">
        <v>7</v>
      </c>
      <c r="C3" s="47">
        <v>970</v>
      </c>
      <c r="D3" s="48">
        <v>4.978354978354979</v>
      </c>
      <c r="E3" s="47">
        <v>380</v>
      </c>
      <c r="F3" s="48">
        <v>-18.103448275862068</v>
      </c>
      <c r="G3" s="56">
        <v>360</v>
      </c>
      <c r="H3" s="48">
        <v>-17.80821917808219</v>
      </c>
      <c r="I3" s="47">
        <v>1350</v>
      </c>
      <c r="J3" s="48">
        <v>-2.7377521613832854</v>
      </c>
      <c r="K3" s="47">
        <v>66</v>
      </c>
      <c r="L3" s="48">
        <v>6.451612903225806</v>
      </c>
      <c r="M3" s="49">
        <v>1416</v>
      </c>
      <c r="N3" s="50">
        <v>-2.3448275862068964</v>
      </c>
      <c r="O3" s="61"/>
    </row>
    <row r="4" spans="1:15" s="8" customFormat="1" ht="15.75" customHeight="1">
      <c r="A4" s="30">
        <v>2</v>
      </c>
      <c r="B4" s="40" t="s">
        <v>8</v>
      </c>
      <c r="C4" s="47">
        <v>324</v>
      </c>
      <c r="D4" s="48">
        <v>-1.5197568389057752</v>
      </c>
      <c r="E4" s="47">
        <v>600</v>
      </c>
      <c r="F4" s="48">
        <v>10.905730129390019</v>
      </c>
      <c r="G4" s="56">
        <v>464</v>
      </c>
      <c r="H4" s="48">
        <v>7.65661252900232</v>
      </c>
      <c r="I4" s="47">
        <v>924</v>
      </c>
      <c r="J4" s="48">
        <v>6.206896551724138</v>
      </c>
      <c r="K4" s="47">
        <v>537</v>
      </c>
      <c r="L4" s="48">
        <v>17.24890829694323</v>
      </c>
      <c r="M4" s="49">
        <v>1461</v>
      </c>
      <c r="N4" s="50">
        <v>10.015060240963855</v>
      </c>
      <c r="O4" s="61"/>
    </row>
    <row r="5" spans="1:15" s="8" customFormat="1" ht="15.75" customHeight="1">
      <c r="A5" s="30">
        <v>3</v>
      </c>
      <c r="B5" s="40" t="s">
        <v>9</v>
      </c>
      <c r="C5" s="47">
        <v>2108</v>
      </c>
      <c r="D5" s="48">
        <v>1.3461538461538463</v>
      </c>
      <c r="E5" s="47">
        <v>906</v>
      </c>
      <c r="F5" s="48">
        <v>-0.87527352297593</v>
      </c>
      <c r="G5" s="56">
        <v>718</v>
      </c>
      <c r="H5" s="48">
        <v>4.2089985486211905</v>
      </c>
      <c r="I5" s="47">
        <v>3014</v>
      </c>
      <c r="J5" s="48">
        <v>0.6680026720106881</v>
      </c>
      <c r="K5" s="47">
        <v>309</v>
      </c>
      <c r="L5" s="48">
        <v>1.644736842105263</v>
      </c>
      <c r="M5" s="49">
        <v>3323</v>
      </c>
      <c r="N5" s="50">
        <v>0.7580351728320194</v>
      </c>
      <c r="O5" s="61"/>
    </row>
    <row r="6" spans="1:15" s="8" customFormat="1" ht="15.75" customHeight="1">
      <c r="A6" s="30">
        <v>4</v>
      </c>
      <c r="B6" s="40" t="s">
        <v>10</v>
      </c>
      <c r="C6" s="47">
        <v>1913</v>
      </c>
      <c r="D6" s="48">
        <v>12.265258215962442</v>
      </c>
      <c r="E6" s="47">
        <v>4340</v>
      </c>
      <c r="F6" s="48">
        <v>2.916765473085132</v>
      </c>
      <c r="G6" s="56">
        <v>3706</v>
      </c>
      <c r="H6" s="48">
        <v>5.01558515160102</v>
      </c>
      <c r="I6" s="47">
        <v>6253</v>
      </c>
      <c r="J6" s="48">
        <v>5.6071609525418005</v>
      </c>
      <c r="K6" s="47">
        <v>150</v>
      </c>
      <c r="L6" s="48">
        <v>-30.555555555555557</v>
      </c>
      <c r="M6" s="49">
        <v>6403</v>
      </c>
      <c r="N6" s="50">
        <v>4.3343653250774</v>
      </c>
      <c r="O6" s="61"/>
    </row>
    <row r="7" spans="1:15" s="8" customFormat="1" ht="15.75" customHeight="1">
      <c r="A7" s="30">
        <v>5</v>
      </c>
      <c r="B7" s="40" t="s">
        <v>11</v>
      </c>
      <c r="C7" s="47">
        <v>1726</v>
      </c>
      <c r="D7" s="48">
        <v>6.6749072929542645</v>
      </c>
      <c r="E7" s="47">
        <v>4055</v>
      </c>
      <c r="F7" s="48">
        <v>-3.6130259091989543</v>
      </c>
      <c r="G7" s="56">
        <v>0</v>
      </c>
      <c r="H7" s="48"/>
      <c r="I7" s="47">
        <v>5781</v>
      </c>
      <c r="J7" s="48">
        <v>-0.7553648068669528</v>
      </c>
      <c r="K7" s="47">
        <v>485</v>
      </c>
      <c r="L7" s="48">
        <v>-24.8062015503876</v>
      </c>
      <c r="M7" s="49">
        <v>6266</v>
      </c>
      <c r="N7" s="50">
        <v>-3.153013910355487</v>
      </c>
      <c r="O7" s="61"/>
    </row>
    <row r="8" spans="1:15" s="8" customFormat="1" ht="15.75" customHeight="1">
      <c r="A8" s="30">
        <v>6</v>
      </c>
      <c r="B8" s="40" t="s">
        <v>12</v>
      </c>
      <c r="C8" s="47">
        <v>212</v>
      </c>
      <c r="D8" s="48">
        <v>0.9523809523809523</v>
      </c>
      <c r="E8" s="47">
        <v>0</v>
      </c>
      <c r="F8" s="48">
        <v>-100</v>
      </c>
      <c r="G8" s="56">
        <v>0</v>
      </c>
      <c r="H8" s="48">
        <v>-100</v>
      </c>
      <c r="I8" s="47">
        <v>212</v>
      </c>
      <c r="J8" s="48">
        <v>-3.6363636363636362</v>
      </c>
      <c r="K8" s="47">
        <v>1156</v>
      </c>
      <c r="L8" s="48">
        <v>29.74186307519641</v>
      </c>
      <c r="M8" s="49">
        <v>1368</v>
      </c>
      <c r="N8" s="50">
        <v>23.13231323132313</v>
      </c>
      <c r="O8" s="61"/>
    </row>
    <row r="9" spans="1:15" s="8" customFormat="1" ht="15.75" customHeight="1">
      <c r="A9" s="30">
        <v>7</v>
      </c>
      <c r="B9" s="40" t="s">
        <v>13</v>
      </c>
      <c r="C9" s="47">
        <v>318</v>
      </c>
      <c r="D9" s="48">
        <v>-28.53932584269663</v>
      </c>
      <c r="E9" s="47">
        <v>36</v>
      </c>
      <c r="F9" s="48">
        <v>-58.62068965517241</v>
      </c>
      <c r="G9" s="56">
        <v>21</v>
      </c>
      <c r="H9" s="48">
        <v>-64.40677966101696</v>
      </c>
      <c r="I9" s="47">
        <v>354</v>
      </c>
      <c r="J9" s="48">
        <v>-33.45864661654135</v>
      </c>
      <c r="K9" s="47">
        <v>577</v>
      </c>
      <c r="L9" s="48">
        <v>26.813186813186814</v>
      </c>
      <c r="M9" s="49">
        <v>931</v>
      </c>
      <c r="N9" s="50">
        <v>-5.673758865248227</v>
      </c>
      <c r="O9" s="61"/>
    </row>
    <row r="10" spans="1:15" s="8" customFormat="1" ht="15.75" customHeight="1">
      <c r="A10" s="30">
        <v>8</v>
      </c>
      <c r="B10" s="40" t="s">
        <v>14</v>
      </c>
      <c r="C10" s="47">
        <v>1232</v>
      </c>
      <c r="D10" s="48">
        <v>14.604651162790697</v>
      </c>
      <c r="E10" s="47">
        <v>301</v>
      </c>
      <c r="F10" s="48">
        <v>8.664259927797834</v>
      </c>
      <c r="G10" s="56">
        <v>221</v>
      </c>
      <c r="H10" s="48">
        <v>-2.2123893805309733</v>
      </c>
      <c r="I10" s="47">
        <v>1533</v>
      </c>
      <c r="J10" s="48">
        <v>13.387573964497042</v>
      </c>
      <c r="K10" s="47">
        <v>136</v>
      </c>
      <c r="L10" s="48">
        <v>70</v>
      </c>
      <c r="M10" s="49">
        <v>1669</v>
      </c>
      <c r="N10" s="50">
        <v>16.550279329608937</v>
      </c>
      <c r="O10" s="61"/>
    </row>
    <row r="11" spans="1:15" s="8" customFormat="1" ht="15.75" customHeight="1">
      <c r="A11" s="30">
        <v>9</v>
      </c>
      <c r="B11" s="40" t="s">
        <v>15</v>
      </c>
      <c r="C11" s="47">
        <v>2575</v>
      </c>
      <c r="D11" s="48">
        <v>3.8306451612903225</v>
      </c>
      <c r="E11" s="47">
        <v>802</v>
      </c>
      <c r="F11" s="48">
        <v>3.7516170763260024</v>
      </c>
      <c r="G11" s="56">
        <v>682</v>
      </c>
      <c r="H11" s="48">
        <v>8.598726114649681</v>
      </c>
      <c r="I11" s="47">
        <v>3377</v>
      </c>
      <c r="J11" s="48">
        <v>3.8118659698739625</v>
      </c>
      <c r="K11" s="47">
        <v>459</v>
      </c>
      <c r="L11" s="48">
        <v>-3.3684210526315788</v>
      </c>
      <c r="M11" s="49">
        <v>3836</v>
      </c>
      <c r="N11" s="50">
        <v>2.8969957081545066</v>
      </c>
      <c r="O11" s="61"/>
    </row>
    <row r="12" spans="1:15" s="8" customFormat="1" ht="15.75" customHeight="1">
      <c r="A12" s="30">
        <v>10</v>
      </c>
      <c r="B12" s="40" t="s">
        <v>16</v>
      </c>
      <c r="C12" s="47">
        <v>4390</v>
      </c>
      <c r="D12" s="48">
        <v>7.41375091754343</v>
      </c>
      <c r="E12" s="47">
        <v>1282</v>
      </c>
      <c r="F12" s="48">
        <v>-4.542069992553984</v>
      </c>
      <c r="G12" s="56">
        <v>1092</v>
      </c>
      <c r="H12" s="48">
        <v>2.535211267605634</v>
      </c>
      <c r="I12" s="47">
        <v>5672</v>
      </c>
      <c r="J12" s="48">
        <v>4.456721915285451</v>
      </c>
      <c r="K12" s="47">
        <v>187</v>
      </c>
      <c r="L12" s="48">
        <v>-5.555555555555555</v>
      </c>
      <c r="M12" s="49">
        <v>5859</v>
      </c>
      <c r="N12" s="50">
        <v>4.104477611940299</v>
      </c>
      <c r="O12" s="61"/>
    </row>
    <row r="13" spans="1:15" s="8" customFormat="1" ht="15.75" customHeight="1">
      <c r="A13" s="30">
        <v>11</v>
      </c>
      <c r="B13" s="40" t="s">
        <v>17</v>
      </c>
      <c r="C13" s="47">
        <v>206</v>
      </c>
      <c r="D13" s="48">
        <v>-3.7383177570093458</v>
      </c>
      <c r="E13" s="47">
        <v>0</v>
      </c>
      <c r="F13" s="48"/>
      <c r="G13" s="56">
        <v>0</v>
      </c>
      <c r="H13" s="48"/>
      <c r="I13" s="47">
        <v>206</v>
      </c>
      <c r="J13" s="48">
        <v>-3.7383177570093458</v>
      </c>
      <c r="K13" s="47">
        <v>64</v>
      </c>
      <c r="L13" s="48">
        <v>14.285714285714286</v>
      </c>
      <c r="M13" s="49">
        <v>270</v>
      </c>
      <c r="N13" s="50">
        <v>0</v>
      </c>
      <c r="O13" s="61"/>
    </row>
    <row r="14" spans="1:15" s="8" customFormat="1" ht="15.75" customHeight="1">
      <c r="A14" s="30">
        <v>12</v>
      </c>
      <c r="B14" s="40" t="s">
        <v>18</v>
      </c>
      <c r="C14" s="47">
        <v>249</v>
      </c>
      <c r="D14" s="48">
        <v>120.35398230088495</v>
      </c>
      <c r="E14" s="47">
        <v>112</v>
      </c>
      <c r="F14" s="48">
        <v>-4.273504273504273</v>
      </c>
      <c r="G14" s="56">
        <v>63</v>
      </c>
      <c r="H14" s="48">
        <v>-35.05154639175258</v>
      </c>
      <c r="I14" s="47">
        <v>361</v>
      </c>
      <c r="J14" s="48">
        <v>56.95652173913044</v>
      </c>
      <c r="K14" s="47">
        <v>261</v>
      </c>
      <c r="L14" s="48">
        <v>-16.61341853035144</v>
      </c>
      <c r="M14" s="49">
        <v>622</v>
      </c>
      <c r="N14" s="50">
        <v>14.548802946593002</v>
      </c>
      <c r="O14" s="61"/>
    </row>
    <row r="15" spans="1:15" s="8" customFormat="1" ht="15.75" customHeight="1">
      <c r="A15" s="30">
        <v>13</v>
      </c>
      <c r="B15" s="40" t="s">
        <v>19</v>
      </c>
      <c r="C15" s="47">
        <v>396</v>
      </c>
      <c r="D15" s="48">
        <v>13.793103448275861</v>
      </c>
      <c r="E15" s="47">
        <v>1902</v>
      </c>
      <c r="F15" s="48">
        <v>3.0335861321776814</v>
      </c>
      <c r="G15" s="56">
        <v>1661</v>
      </c>
      <c r="H15" s="48">
        <v>3.682896379525593</v>
      </c>
      <c r="I15" s="47">
        <v>2298</v>
      </c>
      <c r="J15" s="48">
        <v>4.740200546946217</v>
      </c>
      <c r="K15" s="47">
        <v>722</v>
      </c>
      <c r="L15" s="48">
        <v>2.849002849002849</v>
      </c>
      <c r="M15" s="49">
        <v>3020</v>
      </c>
      <c r="N15" s="50">
        <v>4.281767955801105</v>
      </c>
      <c r="O15" s="61"/>
    </row>
    <row r="16" spans="1:15" s="8" customFormat="1" ht="15.75" customHeight="1">
      <c r="A16" s="30">
        <v>14</v>
      </c>
      <c r="B16" s="40" t="s">
        <v>20</v>
      </c>
      <c r="C16" s="47">
        <v>340</v>
      </c>
      <c r="D16" s="48">
        <v>6.58307210031348</v>
      </c>
      <c r="E16" s="47">
        <v>4</v>
      </c>
      <c r="F16" s="48">
        <v>100</v>
      </c>
      <c r="G16" s="56">
        <v>4</v>
      </c>
      <c r="H16" s="48">
        <v>100</v>
      </c>
      <c r="I16" s="47">
        <v>344</v>
      </c>
      <c r="J16" s="48">
        <v>7.165109034267913</v>
      </c>
      <c r="K16" s="47">
        <v>153</v>
      </c>
      <c r="L16" s="48">
        <v>1.3245033112582782</v>
      </c>
      <c r="M16" s="49">
        <v>497</v>
      </c>
      <c r="N16" s="50">
        <v>5.296610169491525</v>
      </c>
      <c r="O16" s="61"/>
    </row>
    <row r="17" spans="1:15" s="8" customFormat="1" ht="15.75" customHeight="1">
      <c r="A17" s="30">
        <v>15</v>
      </c>
      <c r="B17" s="40" t="s">
        <v>78</v>
      </c>
      <c r="C17" s="47">
        <v>11</v>
      </c>
      <c r="D17" s="48">
        <v>-96.4968152866242</v>
      </c>
      <c r="E17" s="47">
        <v>227</v>
      </c>
      <c r="F17" s="48">
        <v>-37.119113573407205</v>
      </c>
      <c r="G17" s="56">
        <v>185</v>
      </c>
      <c r="H17" s="48">
        <v>-33.45323741007194</v>
      </c>
      <c r="I17" s="47">
        <v>238</v>
      </c>
      <c r="J17" s="48">
        <v>-64.74074074074075</v>
      </c>
      <c r="K17" s="47">
        <v>125</v>
      </c>
      <c r="L17" s="48">
        <v>-19.35483870967742</v>
      </c>
      <c r="M17" s="49">
        <v>363</v>
      </c>
      <c r="N17" s="50">
        <v>-56.265060240963855</v>
      </c>
      <c r="O17" s="61"/>
    </row>
    <row r="18" spans="1:15" s="8" customFormat="1" ht="15.75" customHeight="1">
      <c r="A18" s="30">
        <v>16</v>
      </c>
      <c r="B18" s="40" t="s">
        <v>21</v>
      </c>
      <c r="C18" s="47">
        <v>797</v>
      </c>
      <c r="D18" s="48">
        <v>-6.235294117647059</v>
      </c>
      <c r="E18" s="47">
        <v>772</v>
      </c>
      <c r="F18" s="48">
        <v>8.579465541490858</v>
      </c>
      <c r="G18" s="56">
        <v>670</v>
      </c>
      <c r="H18" s="48">
        <v>5.511811023622047</v>
      </c>
      <c r="I18" s="47">
        <v>1569</v>
      </c>
      <c r="J18" s="48">
        <v>0.5124919923126201</v>
      </c>
      <c r="K18" s="47">
        <v>695</v>
      </c>
      <c r="L18" s="48">
        <v>-16.06280193236715</v>
      </c>
      <c r="M18" s="49">
        <v>2264</v>
      </c>
      <c r="N18" s="50">
        <v>-5.232314776056928</v>
      </c>
      <c r="O18" s="61"/>
    </row>
    <row r="19" spans="1:15" s="8" customFormat="1" ht="15.75" customHeight="1">
      <c r="A19" s="30">
        <v>17</v>
      </c>
      <c r="B19" s="40" t="s">
        <v>22</v>
      </c>
      <c r="C19" s="47">
        <v>1406</v>
      </c>
      <c r="D19" s="48">
        <v>8.153846153846153</v>
      </c>
      <c r="E19" s="47">
        <v>518</v>
      </c>
      <c r="F19" s="48">
        <v>37.03703703703704</v>
      </c>
      <c r="G19" s="56">
        <v>464</v>
      </c>
      <c r="H19" s="48">
        <v>47.77070063694268</v>
      </c>
      <c r="I19" s="47">
        <v>1924</v>
      </c>
      <c r="J19" s="48">
        <v>14.66030989272944</v>
      </c>
      <c r="K19" s="47">
        <v>84</v>
      </c>
      <c r="L19" s="48">
        <v>-6.666666666666667</v>
      </c>
      <c r="M19" s="49">
        <v>2008</v>
      </c>
      <c r="N19" s="50">
        <v>13.574660633484163</v>
      </c>
      <c r="O19" s="61"/>
    </row>
    <row r="20" spans="1:15" s="8" customFormat="1" ht="15.75" customHeight="1">
      <c r="A20" s="30">
        <v>18</v>
      </c>
      <c r="B20" s="40" t="s">
        <v>23</v>
      </c>
      <c r="C20" s="47">
        <v>5173</v>
      </c>
      <c r="D20" s="48">
        <v>-2.174735249621785</v>
      </c>
      <c r="E20" s="47">
        <v>3254</v>
      </c>
      <c r="F20" s="48">
        <v>12.439530062197651</v>
      </c>
      <c r="G20" s="56">
        <v>3247</v>
      </c>
      <c r="H20" s="48">
        <v>12.197650310988251</v>
      </c>
      <c r="I20" s="47">
        <v>8427</v>
      </c>
      <c r="J20" s="48">
        <v>2.994377902713273</v>
      </c>
      <c r="K20" s="47">
        <v>3200</v>
      </c>
      <c r="L20" s="48">
        <v>0.2820432466311501</v>
      </c>
      <c r="M20" s="49">
        <v>11627</v>
      </c>
      <c r="N20" s="50">
        <v>2.2333597115976436</v>
      </c>
      <c r="O20" s="61"/>
    </row>
    <row r="21" spans="1:15" s="8" customFormat="1" ht="15.75" customHeight="1">
      <c r="A21" s="30">
        <v>19</v>
      </c>
      <c r="B21" s="40" t="s">
        <v>24</v>
      </c>
      <c r="C21" s="47">
        <v>3383</v>
      </c>
      <c r="D21" s="48">
        <v>2.733070148800486</v>
      </c>
      <c r="E21" s="47">
        <v>13402</v>
      </c>
      <c r="F21" s="48">
        <v>-4.57814168743325</v>
      </c>
      <c r="G21" s="56">
        <v>9600</v>
      </c>
      <c r="H21" s="48">
        <v>-5.250690880378997</v>
      </c>
      <c r="I21" s="47">
        <v>16785</v>
      </c>
      <c r="J21" s="48">
        <v>-3.1895258968739184</v>
      </c>
      <c r="K21" s="47">
        <v>380</v>
      </c>
      <c r="L21" s="48">
        <v>-0.5235602094240838</v>
      </c>
      <c r="M21" s="49">
        <v>17165</v>
      </c>
      <c r="N21" s="50">
        <v>-3.1320541760722347</v>
      </c>
      <c r="O21" s="61"/>
    </row>
    <row r="22" spans="1:15" s="8" customFormat="1" ht="15.75" customHeight="1">
      <c r="A22" s="30">
        <v>20</v>
      </c>
      <c r="B22" s="40" t="s">
        <v>25</v>
      </c>
      <c r="C22" s="47">
        <v>2924</v>
      </c>
      <c r="D22" s="48">
        <v>-8.395989974937343</v>
      </c>
      <c r="E22" s="47">
        <v>2265</v>
      </c>
      <c r="F22" s="48">
        <v>3.0951297223486574</v>
      </c>
      <c r="G22" s="56">
        <v>1950</v>
      </c>
      <c r="H22" s="48">
        <v>2.4159663865546217</v>
      </c>
      <c r="I22" s="47">
        <v>5189</v>
      </c>
      <c r="J22" s="48">
        <v>-3.7112636852848393</v>
      </c>
      <c r="K22" s="47">
        <v>800</v>
      </c>
      <c r="L22" s="48">
        <v>-1.3563501849568433</v>
      </c>
      <c r="M22" s="49">
        <v>5989</v>
      </c>
      <c r="N22" s="50">
        <v>-3.403225806451613</v>
      </c>
      <c r="O22" s="61"/>
    </row>
    <row r="23" spans="1:15" s="8" customFormat="1" ht="15.75" customHeight="1">
      <c r="A23" s="30">
        <v>21</v>
      </c>
      <c r="B23" s="40" t="s">
        <v>26</v>
      </c>
      <c r="C23" s="47">
        <v>1307</v>
      </c>
      <c r="D23" s="48">
        <v>10.29535864978903</v>
      </c>
      <c r="E23" s="47">
        <v>891</v>
      </c>
      <c r="F23" s="48">
        <v>12.642225031605562</v>
      </c>
      <c r="G23" s="56">
        <v>780</v>
      </c>
      <c r="H23" s="48">
        <v>16.417910447761194</v>
      </c>
      <c r="I23" s="47">
        <v>2198</v>
      </c>
      <c r="J23" s="48">
        <v>11.234817813765183</v>
      </c>
      <c r="K23" s="47">
        <v>1126</v>
      </c>
      <c r="L23" s="48">
        <v>-5.378151260504202</v>
      </c>
      <c r="M23" s="49">
        <v>3324</v>
      </c>
      <c r="N23" s="50">
        <v>4.990524320909665</v>
      </c>
      <c r="O23" s="61"/>
    </row>
    <row r="24" spans="1:15" s="8" customFormat="1" ht="15.75" customHeight="1">
      <c r="A24" s="30">
        <v>22</v>
      </c>
      <c r="B24" s="40" t="s">
        <v>27</v>
      </c>
      <c r="C24" s="47">
        <v>3658</v>
      </c>
      <c r="D24" s="48">
        <v>8.033077377436504</v>
      </c>
      <c r="E24" s="47">
        <v>828</v>
      </c>
      <c r="F24" s="48">
        <v>33.764135702746366</v>
      </c>
      <c r="G24" s="56">
        <v>754</v>
      </c>
      <c r="H24" s="48">
        <v>44.72168905950096</v>
      </c>
      <c r="I24" s="47">
        <v>4486</v>
      </c>
      <c r="J24" s="48">
        <v>12.009987515605493</v>
      </c>
      <c r="K24" s="47">
        <v>229</v>
      </c>
      <c r="L24" s="48">
        <v>19.895287958115183</v>
      </c>
      <c r="M24" s="49">
        <v>4715</v>
      </c>
      <c r="N24" s="50">
        <v>12.368922783603432</v>
      </c>
      <c r="O24" s="61"/>
    </row>
    <row r="25" spans="1:15" s="8" customFormat="1" ht="15.75" customHeight="1">
      <c r="A25" s="30">
        <v>23</v>
      </c>
      <c r="B25" s="40" t="s">
        <v>28</v>
      </c>
      <c r="C25" s="47">
        <v>344</v>
      </c>
      <c r="D25" s="48">
        <v>3.9274924471299095</v>
      </c>
      <c r="E25" s="47">
        <v>89</v>
      </c>
      <c r="F25" s="48">
        <v>-22.608695652173914</v>
      </c>
      <c r="G25" s="56">
        <v>81</v>
      </c>
      <c r="H25" s="48">
        <v>-13.829787234042554</v>
      </c>
      <c r="I25" s="47">
        <v>433</v>
      </c>
      <c r="J25" s="48">
        <v>-2.914798206278027</v>
      </c>
      <c r="K25" s="47">
        <v>534</v>
      </c>
      <c r="L25" s="48">
        <v>-6.315789473684211</v>
      </c>
      <c r="M25" s="49">
        <v>967</v>
      </c>
      <c r="N25" s="50">
        <v>-4.822834645669292</v>
      </c>
      <c r="O25" s="61"/>
    </row>
    <row r="26" spans="1:15" s="8" customFormat="1" ht="15.75" customHeight="1">
      <c r="A26" s="30">
        <v>24</v>
      </c>
      <c r="B26" s="40" t="s">
        <v>29</v>
      </c>
      <c r="C26" s="47">
        <v>96</v>
      </c>
      <c r="D26" s="48">
        <v>118.18181818181819</v>
      </c>
      <c r="E26" s="47">
        <v>100</v>
      </c>
      <c r="F26" s="48">
        <v>36.986301369863014</v>
      </c>
      <c r="G26" s="56">
        <v>72</v>
      </c>
      <c r="H26" s="48">
        <v>26.31578947368421</v>
      </c>
      <c r="I26" s="47">
        <v>196</v>
      </c>
      <c r="J26" s="48">
        <v>67.52136752136752</v>
      </c>
      <c r="K26" s="47">
        <v>279</v>
      </c>
      <c r="L26" s="48">
        <v>8.560311284046692</v>
      </c>
      <c r="M26" s="49">
        <v>475</v>
      </c>
      <c r="N26" s="50">
        <v>27.005347593582886</v>
      </c>
      <c r="O26" s="61"/>
    </row>
    <row r="27" spans="1:15" s="8" customFormat="1" ht="15.75" customHeight="1">
      <c r="A27" s="30">
        <v>25</v>
      </c>
      <c r="B27" s="40" t="s">
        <v>30</v>
      </c>
      <c r="C27" s="47">
        <v>251</v>
      </c>
      <c r="D27" s="48">
        <v>8.189655172413794</v>
      </c>
      <c r="E27" s="47">
        <v>246</v>
      </c>
      <c r="F27" s="48">
        <v>7.894736842105263</v>
      </c>
      <c r="G27" s="56">
        <v>188</v>
      </c>
      <c r="H27" s="48">
        <v>2.1739130434782608</v>
      </c>
      <c r="I27" s="47">
        <v>497</v>
      </c>
      <c r="J27" s="48">
        <v>8.043478260869565</v>
      </c>
      <c r="K27" s="47">
        <v>303</v>
      </c>
      <c r="L27" s="48">
        <v>5.944055944055944</v>
      </c>
      <c r="M27" s="49">
        <v>800</v>
      </c>
      <c r="N27" s="50">
        <v>7.238605898123325</v>
      </c>
      <c r="O27" s="61"/>
    </row>
    <row r="28" spans="1:15" s="8" customFormat="1" ht="15.75" customHeight="1">
      <c r="A28" s="30">
        <v>26</v>
      </c>
      <c r="B28" s="40" t="s">
        <v>31</v>
      </c>
      <c r="C28" s="47">
        <v>1149</v>
      </c>
      <c r="D28" s="48">
        <v>26.821192052980134</v>
      </c>
      <c r="E28" s="47">
        <v>2695</v>
      </c>
      <c r="F28" s="48">
        <v>0.297729810197246</v>
      </c>
      <c r="G28" s="56">
        <v>0</v>
      </c>
      <c r="H28" s="48"/>
      <c r="I28" s="47">
        <v>3844</v>
      </c>
      <c r="J28" s="48">
        <v>6.985805733370443</v>
      </c>
      <c r="K28" s="47">
        <v>316</v>
      </c>
      <c r="L28" s="48">
        <v>14.492753623188406</v>
      </c>
      <c r="M28" s="49">
        <v>4160</v>
      </c>
      <c r="N28" s="50">
        <v>7.5213233393641765</v>
      </c>
      <c r="O28" s="61"/>
    </row>
    <row r="29" spans="1:15" s="8" customFormat="1" ht="15.75" customHeight="1">
      <c r="A29" s="30">
        <v>27</v>
      </c>
      <c r="B29" s="40" t="s">
        <v>32</v>
      </c>
      <c r="C29" s="47">
        <v>539</v>
      </c>
      <c r="D29" s="48">
        <v>10.905349794238683</v>
      </c>
      <c r="E29" s="47">
        <v>15</v>
      </c>
      <c r="F29" s="48">
        <v>-76.5625</v>
      </c>
      <c r="G29" s="56">
        <v>15</v>
      </c>
      <c r="H29" s="48">
        <v>-76.5625</v>
      </c>
      <c r="I29" s="47">
        <v>554</v>
      </c>
      <c r="J29" s="48">
        <v>0.7272727272727273</v>
      </c>
      <c r="K29" s="47">
        <v>220</v>
      </c>
      <c r="L29" s="48">
        <v>-19.11764705882353</v>
      </c>
      <c r="M29" s="49">
        <v>774</v>
      </c>
      <c r="N29" s="50">
        <v>-5.839416058394161</v>
      </c>
      <c r="O29" s="61"/>
    </row>
    <row r="30" spans="1:15" s="8" customFormat="1" ht="15.75" customHeight="1">
      <c r="A30" s="30">
        <v>28</v>
      </c>
      <c r="B30" s="40" t="s">
        <v>33</v>
      </c>
      <c r="C30" s="47">
        <v>398</v>
      </c>
      <c r="D30" s="48">
        <v>108.37696335078535</v>
      </c>
      <c r="E30" s="47">
        <v>704</v>
      </c>
      <c r="F30" s="48">
        <v>11.568938193343898</v>
      </c>
      <c r="G30" s="56">
        <v>306</v>
      </c>
      <c r="H30" s="48">
        <v>12.5</v>
      </c>
      <c r="I30" s="47">
        <v>1102</v>
      </c>
      <c r="J30" s="48">
        <v>34.0632603406326</v>
      </c>
      <c r="K30" s="47">
        <v>261</v>
      </c>
      <c r="L30" s="48">
        <v>8.298755186721992</v>
      </c>
      <c r="M30" s="49">
        <v>1363</v>
      </c>
      <c r="N30" s="50">
        <v>28.222013170272813</v>
      </c>
      <c r="O30" s="61"/>
    </row>
    <row r="31" spans="1:15" s="8" customFormat="1" ht="15.75" customHeight="1">
      <c r="A31" s="30">
        <v>29</v>
      </c>
      <c r="B31" s="40" t="s">
        <v>34</v>
      </c>
      <c r="C31" s="47">
        <v>563</v>
      </c>
      <c r="D31" s="48">
        <v>-19.340974212034386</v>
      </c>
      <c r="E31" s="47">
        <v>2281</v>
      </c>
      <c r="F31" s="48">
        <v>-3.7958667229017293</v>
      </c>
      <c r="G31" s="56">
        <v>2201</v>
      </c>
      <c r="H31" s="48">
        <v>-5.577005577005577</v>
      </c>
      <c r="I31" s="47">
        <v>2844</v>
      </c>
      <c r="J31" s="48">
        <v>-7.331378299120234</v>
      </c>
      <c r="K31" s="47">
        <v>1526</v>
      </c>
      <c r="L31" s="48">
        <v>-2.36724248240563</v>
      </c>
      <c r="M31" s="49">
        <v>4370</v>
      </c>
      <c r="N31" s="50">
        <v>-5.656303972366149</v>
      </c>
      <c r="O31" s="61"/>
    </row>
    <row r="32" spans="1:15" s="8" customFormat="1" ht="15.75" customHeight="1">
      <c r="A32" s="30">
        <v>30</v>
      </c>
      <c r="B32" s="40" t="s">
        <v>35</v>
      </c>
      <c r="C32" s="47">
        <v>11897</v>
      </c>
      <c r="D32" s="48">
        <v>-3.535230681910322</v>
      </c>
      <c r="E32" s="47">
        <v>17661</v>
      </c>
      <c r="F32" s="48">
        <v>1.3660104459622338</v>
      </c>
      <c r="G32" s="56">
        <v>11292</v>
      </c>
      <c r="H32" s="48">
        <v>3.863134657836645</v>
      </c>
      <c r="I32" s="47">
        <v>29558</v>
      </c>
      <c r="J32" s="48">
        <v>-0.6654120177443205</v>
      </c>
      <c r="K32" s="47">
        <v>12</v>
      </c>
      <c r="L32" s="48">
        <v>-36.8421052631579</v>
      </c>
      <c r="M32" s="49">
        <v>29570</v>
      </c>
      <c r="N32" s="50">
        <v>-0.6884970612930311</v>
      </c>
      <c r="O32" s="61"/>
    </row>
    <row r="33" spans="1:15" s="8" customFormat="1" ht="15.75" customHeight="1">
      <c r="A33" s="30">
        <v>31</v>
      </c>
      <c r="B33" s="40" t="s">
        <v>36</v>
      </c>
      <c r="C33" s="47">
        <v>26</v>
      </c>
      <c r="D33" s="48">
        <v>-25.714285714285715</v>
      </c>
      <c r="E33" s="47">
        <v>41</v>
      </c>
      <c r="F33" s="48">
        <v>5.128205128205129</v>
      </c>
      <c r="G33" s="56">
        <v>41</v>
      </c>
      <c r="H33" s="48">
        <v>5.128205128205129</v>
      </c>
      <c r="I33" s="47">
        <v>67</v>
      </c>
      <c r="J33" s="48">
        <v>-9.45945945945946</v>
      </c>
      <c r="K33" s="47">
        <v>244</v>
      </c>
      <c r="L33" s="48">
        <v>10.909090909090908</v>
      </c>
      <c r="M33" s="49">
        <v>311</v>
      </c>
      <c r="N33" s="50">
        <v>5.782312925170068</v>
      </c>
      <c r="O33" s="61"/>
    </row>
    <row r="34" spans="1:15" s="8" customFormat="1" ht="15.75" customHeight="1">
      <c r="A34" s="30">
        <v>32</v>
      </c>
      <c r="B34" s="40" t="s">
        <v>37</v>
      </c>
      <c r="C34" s="47">
        <v>2070</v>
      </c>
      <c r="D34" s="48">
        <v>-1.0043041606886658</v>
      </c>
      <c r="E34" s="47">
        <v>1800</v>
      </c>
      <c r="F34" s="48">
        <v>-4.30622009569378</v>
      </c>
      <c r="G34" s="56">
        <v>1651</v>
      </c>
      <c r="H34" s="48">
        <v>-2.3076923076923075</v>
      </c>
      <c r="I34" s="47">
        <v>3870</v>
      </c>
      <c r="J34" s="48">
        <v>-2.56797583081571</v>
      </c>
      <c r="K34" s="47">
        <v>923</v>
      </c>
      <c r="L34" s="48">
        <v>-5.816326530612245</v>
      </c>
      <c r="M34" s="49">
        <v>4793</v>
      </c>
      <c r="N34" s="50">
        <v>-3.2108239095315025</v>
      </c>
      <c r="O34" s="61"/>
    </row>
    <row r="35" spans="1:15" s="8" customFormat="1" ht="15.75" customHeight="1">
      <c r="A35" s="30">
        <v>33</v>
      </c>
      <c r="B35" s="40" t="s">
        <v>38</v>
      </c>
      <c r="C35" s="47">
        <v>698</v>
      </c>
      <c r="D35" s="48">
        <v>-19.119351100811123</v>
      </c>
      <c r="E35" s="47">
        <v>440</v>
      </c>
      <c r="F35" s="48">
        <v>-25.04258943781942</v>
      </c>
      <c r="G35" s="56">
        <v>422</v>
      </c>
      <c r="H35" s="48">
        <v>-25.834797891036906</v>
      </c>
      <c r="I35" s="47">
        <v>1138</v>
      </c>
      <c r="J35" s="48">
        <v>-21.517241379310345</v>
      </c>
      <c r="K35" s="47">
        <v>48</v>
      </c>
      <c r="L35" s="48">
        <v>0</v>
      </c>
      <c r="M35" s="49">
        <v>1186</v>
      </c>
      <c r="N35" s="50">
        <v>-20.827770360480642</v>
      </c>
      <c r="O35" s="61"/>
    </row>
    <row r="36" spans="1:15" s="8" customFormat="1" ht="15.75" customHeight="1">
      <c r="A36" s="30">
        <v>34</v>
      </c>
      <c r="B36" s="40" t="s">
        <v>39</v>
      </c>
      <c r="C36" s="47">
        <v>0</v>
      </c>
      <c r="D36" s="48" t="s">
        <v>60</v>
      </c>
      <c r="E36" s="47">
        <v>0</v>
      </c>
      <c r="F36" s="48">
        <v>-100</v>
      </c>
      <c r="G36" s="56">
        <v>0</v>
      </c>
      <c r="H36" s="48">
        <v>-100</v>
      </c>
      <c r="I36" s="47">
        <v>0</v>
      </c>
      <c r="J36" s="48" t="s">
        <v>60</v>
      </c>
      <c r="K36" s="47">
        <v>0</v>
      </c>
      <c r="L36" s="48">
        <v>-100</v>
      </c>
      <c r="M36" s="49">
        <v>0</v>
      </c>
      <c r="N36" s="50" t="s">
        <v>60</v>
      </c>
      <c r="O36" s="61"/>
    </row>
    <row r="37" spans="1:15" s="8" customFormat="1" ht="15.75" customHeight="1">
      <c r="A37" s="30">
        <v>35</v>
      </c>
      <c r="B37" s="40" t="s">
        <v>40</v>
      </c>
      <c r="C37" s="47">
        <v>555</v>
      </c>
      <c r="D37" s="48">
        <v>34.05797101449275</v>
      </c>
      <c r="E37" s="47">
        <v>461</v>
      </c>
      <c r="F37" s="48">
        <v>10.551558752997602</v>
      </c>
      <c r="G37" s="56">
        <v>406</v>
      </c>
      <c r="H37" s="48">
        <v>12.777777777777779</v>
      </c>
      <c r="I37" s="47">
        <v>1016</v>
      </c>
      <c r="J37" s="48">
        <v>22.262334536702767</v>
      </c>
      <c r="K37" s="47">
        <v>566</v>
      </c>
      <c r="L37" s="48">
        <v>14.343434343434344</v>
      </c>
      <c r="M37" s="49">
        <v>1582</v>
      </c>
      <c r="N37" s="50">
        <v>19.306184012066364</v>
      </c>
      <c r="O37" s="61"/>
    </row>
    <row r="38" spans="1:15" s="8" customFormat="1" ht="15.75" customHeight="1">
      <c r="A38" s="30">
        <v>36</v>
      </c>
      <c r="B38" s="40" t="s">
        <v>41</v>
      </c>
      <c r="C38" s="47">
        <v>2090</v>
      </c>
      <c r="D38" s="48">
        <v>5.289672544080605</v>
      </c>
      <c r="E38" s="47">
        <v>5866</v>
      </c>
      <c r="F38" s="48">
        <v>25.583386855063157</v>
      </c>
      <c r="G38" s="56">
        <v>4832</v>
      </c>
      <c r="H38" s="48">
        <v>21.6515609264854</v>
      </c>
      <c r="I38" s="47">
        <v>7956</v>
      </c>
      <c r="J38" s="48">
        <v>19.53125</v>
      </c>
      <c r="K38" s="47">
        <v>1107</v>
      </c>
      <c r="L38" s="48">
        <v>49.392712550607285</v>
      </c>
      <c r="M38" s="49">
        <v>9063</v>
      </c>
      <c r="N38" s="50">
        <v>22.522644315262944</v>
      </c>
      <c r="O38" s="61"/>
    </row>
    <row r="39" spans="1:15" s="8" customFormat="1" ht="15.75" customHeight="1">
      <c r="A39" s="30">
        <v>37</v>
      </c>
      <c r="B39" s="40" t="s">
        <v>42</v>
      </c>
      <c r="C39" s="47">
        <v>1160</v>
      </c>
      <c r="D39" s="48">
        <v>-8.227848101265822</v>
      </c>
      <c r="E39" s="47">
        <v>2318</v>
      </c>
      <c r="F39" s="48">
        <v>7.813953488372093</v>
      </c>
      <c r="G39" s="56">
        <v>1856</v>
      </c>
      <c r="H39" s="48">
        <v>20.44127190136275</v>
      </c>
      <c r="I39" s="47">
        <v>3478</v>
      </c>
      <c r="J39" s="48">
        <v>1.8746338605741066</v>
      </c>
      <c r="K39" s="47">
        <v>327</v>
      </c>
      <c r="L39" s="48">
        <v>-2.095808383233533</v>
      </c>
      <c r="M39" s="49">
        <v>3805</v>
      </c>
      <c r="N39" s="50">
        <v>1.520811099252935</v>
      </c>
      <c r="O39" s="61"/>
    </row>
    <row r="40" spans="1:15" s="8" customFormat="1" ht="15.75" customHeight="1">
      <c r="A40" s="11"/>
      <c r="B40" s="11" t="s">
        <v>0</v>
      </c>
      <c r="C40" s="12">
        <f>SUM(C3:C39)</f>
        <v>57454</v>
      </c>
      <c r="D40" s="50">
        <v>1.1211235875954804</v>
      </c>
      <c r="E40" s="12">
        <f>SUM(E3:E39)</f>
        <v>71594</v>
      </c>
      <c r="F40" s="50">
        <v>0.2660915354882079</v>
      </c>
      <c r="G40" s="13">
        <f>SUM(G3:G39)</f>
        <v>50005</v>
      </c>
      <c r="H40" s="48">
        <v>1.4670670833164239</v>
      </c>
      <c r="I40" s="12">
        <f>SUM(I3:I39)</f>
        <v>129048</v>
      </c>
      <c r="J40" s="50">
        <v>0.6449751212740403</v>
      </c>
      <c r="K40" s="12">
        <f>SUM(K3:K39)</f>
        <v>18567</v>
      </c>
      <c r="L40" s="50">
        <v>0.37843974698599775</v>
      </c>
      <c r="M40" s="12">
        <f>SUM(M3:M39)</f>
        <v>147615</v>
      </c>
      <c r="N40" s="50">
        <v>0.6113727601742106</v>
      </c>
      <c r="O40" s="61"/>
    </row>
    <row r="41" ht="15.75" customHeight="1"/>
    <row r="42" ht="15.75" customHeight="1"/>
  </sheetData>
  <sheetProtection/>
  <mergeCells count="1">
    <mergeCell ref="C1:N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6" customWidth="1"/>
    <col min="4" max="4" width="5.28125" style="4" customWidth="1"/>
    <col min="5" max="5" width="14.28125" style="6" customWidth="1"/>
    <col min="6" max="6" width="5.28125" style="4" customWidth="1"/>
    <col min="7" max="7" width="13.28125" style="6" customWidth="1"/>
    <col min="8" max="8" width="4.7109375" style="4" customWidth="1"/>
    <col min="9" max="9" width="14.28125" style="6" customWidth="1"/>
    <col min="10" max="10" width="5.28125" style="4" customWidth="1"/>
    <col min="11" max="11" width="14.28125" style="6" customWidth="1"/>
    <col min="12" max="12" width="5.28125" style="4" customWidth="1"/>
    <col min="13" max="13" width="14.28125" style="6" customWidth="1"/>
    <col min="14" max="14" width="5.28125" style="4" customWidth="1"/>
    <col min="15" max="15" width="14.28125" style="6" customWidth="1"/>
    <col min="16" max="17" width="5.28125" style="4" customWidth="1"/>
    <col min="18" max="16384" width="9.140625" style="1" customWidth="1"/>
  </cols>
  <sheetData>
    <row r="1" spans="2:17" s="9" customFormat="1" ht="15.75" customHeight="1">
      <c r="B1" s="28" t="s">
        <v>62</v>
      </c>
      <c r="C1" s="62" t="str">
        <f>'Totali Settembre'!C1</f>
        <v>Settembre 2011 (su base 2010)</v>
      </c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43"/>
    </row>
    <row r="2" spans="1:17" s="8" customFormat="1" ht="15.75" customHeight="1">
      <c r="A2" s="30" t="s">
        <v>44</v>
      </c>
      <c r="B2" s="30" t="s">
        <v>2</v>
      </c>
      <c r="C2" s="44" t="s">
        <v>45</v>
      </c>
      <c r="D2" s="21" t="s">
        <v>4</v>
      </c>
      <c r="E2" s="44" t="s">
        <v>46</v>
      </c>
      <c r="F2" s="21" t="s">
        <v>4</v>
      </c>
      <c r="G2" s="51" t="s">
        <v>47</v>
      </c>
      <c r="H2" s="52" t="s">
        <v>4</v>
      </c>
      <c r="I2" s="53" t="s">
        <v>52</v>
      </c>
      <c r="J2" s="21" t="s">
        <v>4</v>
      </c>
      <c r="K2" s="54" t="s">
        <v>48</v>
      </c>
      <c r="L2" s="46" t="s">
        <v>4</v>
      </c>
      <c r="M2" s="55" t="s">
        <v>49</v>
      </c>
      <c r="N2" s="21" t="s">
        <v>4</v>
      </c>
      <c r="O2" s="31" t="s">
        <v>50</v>
      </c>
      <c r="P2" s="21" t="s">
        <v>4</v>
      </c>
      <c r="Q2" s="60"/>
    </row>
    <row r="3" spans="1:17" s="8" customFormat="1" ht="15.75" customHeight="1">
      <c r="A3" s="30">
        <v>1</v>
      </c>
      <c r="B3" s="40" t="s">
        <v>7</v>
      </c>
      <c r="C3" s="47">
        <v>103347</v>
      </c>
      <c r="D3" s="48">
        <v>16.01203372136098</v>
      </c>
      <c r="E3" s="47">
        <v>56733</v>
      </c>
      <c r="F3" s="48">
        <v>-6.543118359278478</v>
      </c>
      <c r="G3" s="56">
        <v>54213</v>
      </c>
      <c r="H3" s="48">
        <v>-6.199390961312202</v>
      </c>
      <c r="I3" s="47">
        <v>167</v>
      </c>
      <c r="J3" s="48">
        <v>-20.095693779904305</v>
      </c>
      <c r="K3" s="47">
        <v>160247</v>
      </c>
      <c r="L3" s="48">
        <v>6.833470002733388</v>
      </c>
      <c r="M3" s="47">
        <v>80</v>
      </c>
      <c r="N3" s="48">
        <v>1.2658227848101267</v>
      </c>
      <c r="O3" s="49">
        <v>160327</v>
      </c>
      <c r="P3" s="50">
        <v>6.830539193475306</v>
      </c>
      <c r="Q3" s="61"/>
    </row>
    <row r="4" spans="1:17" s="8" customFormat="1" ht="15.75" customHeight="1">
      <c r="A4" s="30">
        <v>2</v>
      </c>
      <c r="B4" s="40" t="s">
        <v>8</v>
      </c>
      <c r="C4" s="47">
        <v>19865</v>
      </c>
      <c r="D4" s="48">
        <v>18.40615127853609</v>
      </c>
      <c r="E4" s="47">
        <v>41992</v>
      </c>
      <c r="F4" s="48">
        <v>13.406071081343848</v>
      </c>
      <c r="G4" s="56">
        <v>36609</v>
      </c>
      <c r="H4" s="48">
        <v>12.601500984251969</v>
      </c>
      <c r="I4" s="47">
        <v>412</v>
      </c>
      <c r="J4" s="48">
        <v>-33.333333333333336</v>
      </c>
      <c r="K4" s="47">
        <v>62269</v>
      </c>
      <c r="L4" s="48">
        <v>14.416698822189147</v>
      </c>
      <c r="M4" s="47">
        <v>545</v>
      </c>
      <c r="N4" s="48">
        <v>-20.899854862119014</v>
      </c>
      <c r="O4" s="49">
        <v>62814</v>
      </c>
      <c r="P4" s="50">
        <v>13.975177819712584</v>
      </c>
      <c r="Q4" s="61"/>
    </row>
    <row r="5" spans="1:17" s="8" customFormat="1" ht="15.75" customHeight="1">
      <c r="A5" s="30">
        <v>3</v>
      </c>
      <c r="B5" s="40" t="s">
        <v>9</v>
      </c>
      <c r="C5" s="47">
        <v>252393</v>
      </c>
      <c r="D5" s="48">
        <v>8.4381296911318</v>
      </c>
      <c r="E5" s="47">
        <v>102078</v>
      </c>
      <c r="F5" s="48">
        <v>6.6021972513471745</v>
      </c>
      <c r="G5" s="56">
        <v>90429</v>
      </c>
      <c r="H5" s="48">
        <v>12.95435809038447</v>
      </c>
      <c r="I5" s="47">
        <v>562</v>
      </c>
      <c r="J5" s="48">
        <v>-69.83360171765969</v>
      </c>
      <c r="K5" s="47">
        <v>355033</v>
      </c>
      <c r="L5" s="48">
        <v>7.464615645393677</v>
      </c>
      <c r="M5" s="47">
        <v>290</v>
      </c>
      <c r="N5" s="48">
        <v>-20.980926430517712</v>
      </c>
      <c r="O5" s="49">
        <v>355323</v>
      </c>
      <c r="P5" s="50">
        <v>7.4330514393524805</v>
      </c>
      <c r="Q5" s="61"/>
    </row>
    <row r="6" spans="1:17" s="8" customFormat="1" ht="15.75" customHeight="1">
      <c r="A6" s="30">
        <v>4</v>
      </c>
      <c r="B6" s="40" t="s">
        <v>10</v>
      </c>
      <c r="C6" s="47">
        <v>238323</v>
      </c>
      <c r="D6" s="48">
        <v>27.492497231598826</v>
      </c>
      <c r="E6" s="47">
        <v>541304</v>
      </c>
      <c r="F6" s="48">
        <v>5.359002357081268</v>
      </c>
      <c r="G6" s="56">
        <v>477465</v>
      </c>
      <c r="H6" s="48">
        <v>7.78453251945343</v>
      </c>
      <c r="I6" s="47">
        <v>1241</v>
      </c>
      <c r="J6" s="48">
        <v>-43.38503649635037</v>
      </c>
      <c r="K6" s="47">
        <v>780868</v>
      </c>
      <c r="L6" s="48">
        <v>11.093280067833842</v>
      </c>
      <c r="M6" s="47">
        <v>262</v>
      </c>
      <c r="N6" s="48">
        <v>-27.624309392265193</v>
      </c>
      <c r="O6" s="49">
        <v>781130</v>
      </c>
      <c r="P6" s="50">
        <v>11.073350245145438</v>
      </c>
      <c r="Q6" s="61"/>
    </row>
    <row r="7" spans="1:17" s="8" customFormat="1" ht="15.75" customHeight="1">
      <c r="A7" s="30">
        <v>5</v>
      </c>
      <c r="B7" s="40" t="s">
        <v>11</v>
      </c>
      <c r="C7" s="47">
        <v>164021</v>
      </c>
      <c r="D7" s="48">
        <v>9.949858558232448</v>
      </c>
      <c r="E7" s="47">
        <v>400077</v>
      </c>
      <c r="F7" s="48">
        <v>2.072437071697189</v>
      </c>
      <c r="G7" s="56">
        <v>0</v>
      </c>
      <c r="H7" s="48"/>
      <c r="I7" s="47">
        <v>6518</v>
      </c>
      <c r="J7" s="48">
        <v>-31.251977639489507</v>
      </c>
      <c r="K7" s="47">
        <v>570616</v>
      </c>
      <c r="L7" s="48">
        <v>3.6328601031940764</v>
      </c>
      <c r="M7" s="47">
        <v>952</v>
      </c>
      <c r="N7" s="48">
        <v>5.660377358490566</v>
      </c>
      <c r="O7" s="49">
        <v>571568</v>
      </c>
      <c r="P7" s="50">
        <v>3.6361724271731997</v>
      </c>
      <c r="Q7" s="61"/>
    </row>
    <row r="8" spans="1:17" s="8" customFormat="1" ht="15.75" customHeight="1">
      <c r="A8" s="30">
        <v>6</v>
      </c>
      <c r="B8" s="40" t="s">
        <v>12</v>
      </c>
      <c r="C8" s="47">
        <v>4377</v>
      </c>
      <c r="D8" s="48">
        <v>-4.515706806282722</v>
      </c>
      <c r="E8" s="47">
        <v>0</v>
      </c>
      <c r="F8" s="48"/>
      <c r="G8" s="56">
        <v>0</v>
      </c>
      <c r="H8" s="48"/>
      <c r="I8" s="47">
        <v>61</v>
      </c>
      <c r="J8" s="48">
        <v>771.4285714285714</v>
      </c>
      <c r="K8" s="47">
        <v>4438</v>
      </c>
      <c r="L8" s="48">
        <v>-3.3326072751034634</v>
      </c>
      <c r="M8" s="47">
        <v>928</v>
      </c>
      <c r="N8" s="48">
        <v>17.766497461928935</v>
      </c>
      <c r="O8" s="49">
        <v>5366</v>
      </c>
      <c r="P8" s="50">
        <v>-0.2416806097787693</v>
      </c>
      <c r="Q8" s="61"/>
    </row>
    <row r="9" spans="1:17" s="8" customFormat="1" ht="15.75" customHeight="1">
      <c r="A9" s="30">
        <v>7</v>
      </c>
      <c r="B9" s="40" t="s">
        <v>13</v>
      </c>
      <c r="C9" s="47">
        <v>0</v>
      </c>
      <c r="D9" s="48">
        <v>-100</v>
      </c>
      <c r="E9" s="47">
        <v>985</v>
      </c>
      <c r="F9" s="48">
        <v>-88.39538171536286</v>
      </c>
      <c r="G9" s="56">
        <v>245</v>
      </c>
      <c r="H9" s="48">
        <v>-96.65117550574084</v>
      </c>
      <c r="I9" s="47">
        <v>779</v>
      </c>
      <c r="J9" s="48">
        <v>240.17467248908298</v>
      </c>
      <c r="K9" s="47">
        <v>1764</v>
      </c>
      <c r="L9" s="48">
        <v>-87.28923476005188</v>
      </c>
      <c r="M9" s="47">
        <v>331</v>
      </c>
      <c r="N9" s="48">
        <v>-12.20159151193634</v>
      </c>
      <c r="O9" s="49">
        <v>2095</v>
      </c>
      <c r="P9" s="50">
        <v>-85.3034023149772</v>
      </c>
      <c r="Q9" s="61"/>
    </row>
    <row r="10" spans="1:17" s="8" customFormat="1" ht="15.75" customHeight="1">
      <c r="A10" s="30">
        <v>8</v>
      </c>
      <c r="B10" s="40" t="s">
        <v>14</v>
      </c>
      <c r="C10" s="47">
        <v>164481</v>
      </c>
      <c r="D10" s="48">
        <v>25.465113618160597</v>
      </c>
      <c r="E10" s="47">
        <v>39470</v>
      </c>
      <c r="F10" s="48">
        <v>19.09719079086328</v>
      </c>
      <c r="G10" s="56">
        <v>31642</v>
      </c>
      <c r="H10" s="48">
        <v>6.277499748093911</v>
      </c>
      <c r="I10" s="47">
        <v>1127</v>
      </c>
      <c r="J10" s="48">
        <v>17.640918580375782</v>
      </c>
      <c r="K10" s="47">
        <v>205078</v>
      </c>
      <c r="L10" s="48">
        <v>24.14223104675658</v>
      </c>
      <c r="M10" s="47">
        <v>387</v>
      </c>
      <c r="N10" s="48">
        <v>195.4198473282443</v>
      </c>
      <c r="O10" s="49">
        <v>205465</v>
      </c>
      <c r="P10" s="50">
        <v>24.277946131000984</v>
      </c>
      <c r="Q10" s="61"/>
    </row>
    <row r="11" spans="1:17" s="8" customFormat="1" ht="15.75" customHeight="1">
      <c r="A11" s="30">
        <v>9</v>
      </c>
      <c r="B11" s="40" t="s">
        <v>15</v>
      </c>
      <c r="C11" s="47">
        <v>287088</v>
      </c>
      <c r="D11" s="48">
        <v>9.01841352781016</v>
      </c>
      <c r="E11" s="47">
        <v>99574</v>
      </c>
      <c r="F11" s="48">
        <v>12.565143173673679</v>
      </c>
      <c r="G11" s="56">
        <v>89638</v>
      </c>
      <c r="H11" s="48">
        <v>16.52800166398003</v>
      </c>
      <c r="I11" s="47">
        <v>1389</v>
      </c>
      <c r="J11" s="48">
        <v>-31.169474727452922</v>
      </c>
      <c r="K11" s="47">
        <v>388051</v>
      </c>
      <c r="L11" s="48">
        <v>9.675933253442468</v>
      </c>
      <c r="M11" s="47">
        <v>301</v>
      </c>
      <c r="N11" s="48">
        <v>-38.57142857142857</v>
      </c>
      <c r="O11" s="49">
        <v>388352</v>
      </c>
      <c r="P11" s="50">
        <v>9.609207859872539</v>
      </c>
      <c r="Q11" s="61"/>
    </row>
    <row r="12" spans="1:17" s="8" customFormat="1" ht="15.75" customHeight="1">
      <c r="A12" s="30">
        <v>10</v>
      </c>
      <c r="B12" s="40" t="s">
        <v>16</v>
      </c>
      <c r="C12" s="47">
        <v>531975</v>
      </c>
      <c r="D12" s="48">
        <v>8.143683359930069</v>
      </c>
      <c r="E12" s="47">
        <v>160915</v>
      </c>
      <c r="F12" s="48">
        <v>-0.6354048312997086</v>
      </c>
      <c r="G12" s="56">
        <v>136830</v>
      </c>
      <c r="H12" s="48">
        <v>4.256988944172261</v>
      </c>
      <c r="I12" s="47">
        <v>1504</v>
      </c>
      <c r="J12" s="48">
        <v>-26.990291262135923</v>
      </c>
      <c r="K12" s="47">
        <v>694394</v>
      </c>
      <c r="L12" s="48">
        <v>5.865815748590908</v>
      </c>
      <c r="M12" s="47">
        <v>378</v>
      </c>
      <c r="N12" s="48">
        <v>17.391304347826086</v>
      </c>
      <c r="O12" s="49">
        <v>694772</v>
      </c>
      <c r="P12" s="50">
        <v>5.871470999221323</v>
      </c>
      <c r="Q12" s="61"/>
    </row>
    <row r="13" spans="1:17" s="8" customFormat="1" ht="15.75" customHeight="1">
      <c r="A13" s="30">
        <v>11</v>
      </c>
      <c r="B13" s="40" t="s">
        <v>17</v>
      </c>
      <c r="C13" s="47">
        <v>9690</v>
      </c>
      <c r="D13" s="48">
        <v>18.416228766955886</v>
      </c>
      <c r="E13" s="47">
        <v>0</v>
      </c>
      <c r="F13" s="48"/>
      <c r="G13" s="56">
        <v>0</v>
      </c>
      <c r="H13" s="48"/>
      <c r="I13" s="47">
        <v>0</v>
      </c>
      <c r="J13" s="48"/>
      <c r="K13" s="47">
        <v>9690</v>
      </c>
      <c r="L13" s="48">
        <v>18.416228766955886</v>
      </c>
      <c r="M13" s="47">
        <v>109</v>
      </c>
      <c r="N13" s="48">
        <v>1262.5</v>
      </c>
      <c r="O13" s="49">
        <v>9799</v>
      </c>
      <c r="P13" s="50">
        <v>19.631302649249175</v>
      </c>
      <c r="Q13" s="61"/>
    </row>
    <row r="14" spans="1:17" s="8" customFormat="1" ht="15.75" customHeight="1">
      <c r="A14" s="30">
        <v>12</v>
      </c>
      <c r="B14" s="40" t="s">
        <v>18</v>
      </c>
      <c r="C14" s="47">
        <v>6086</v>
      </c>
      <c r="D14" s="48">
        <v>45.52845528455285</v>
      </c>
      <c r="E14" s="47">
        <v>13969</v>
      </c>
      <c r="F14" s="48">
        <v>13.347938980850373</v>
      </c>
      <c r="G14" s="56">
        <v>8420</v>
      </c>
      <c r="H14" s="48">
        <v>-19.38726663475347</v>
      </c>
      <c r="I14" s="47">
        <v>208</v>
      </c>
      <c r="J14" s="48">
        <v>-9.565217391304348</v>
      </c>
      <c r="K14" s="47">
        <v>20263</v>
      </c>
      <c r="L14" s="48">
        <v>21.074330783938816</v>
      </c>
      <c r="M14" s="47">
        <v>191</v>
      </c>
      <c r="N14" s="48">
        <v>-22.040816326530614</v>
      </c>
      <c r="O14" s="49">
        <v>20454</v>
      </c>
      <c r="P14" s="50">
        <v>20.452270184323655</v>
      </c>
      <c r="Q14" s="61"/>
    </row>
    <row r="15" spans="1:17" s="8" customFormat="1" ht="15.75" customHeight="1">
      <c r="A15" s="30">
        <v>13</v>
      </c>
      <c r="B15" s="40" t="s">
        <v>19</v>
      </c>
      <c r="C15" s="47">
        <v>42629</v>
      </c>
      <c r="D15" s="48">
        <v>14.40955448201825</v>
      </c>
      <c r="E15" s="47">
        <v>140820</v>
      </c>
      <c r="F15" s="48">
        <v>2.3802945923545575</v>
      </c>
      <c r="G15" s="56">
        <v>123019</v>
      </c>
      <c r="H15" s="48">
        <v>3.3286856605294988</v>
      </c>
      <c r="I15" s="47">
        <v>0</v>
      </c>
      <c r="J15" s="48">
        <v>-100</v>
      </c>
      <c r="K15" s="47">
        <v>183449</v>
      </c>
      <c r="L15" s="48">
        <v>4.900531224446618</v>
      </c>
      <c r="M15" s="47">
        <v>1332</v>
      </c>
      <c r="N15" s="48">
        <v>3.981264637002342</v>
      </c>
      <c r="O15" s="49">
        <v>184781</v>
      </c>
      <c r="P15" s="50">
        <v>4.893846503178929</v>
      </c>
      <c r="Q15" s="61"/>
    </row>
    <row r="16" spans="1:17" s="8" customFormat="1" ht="15.75" customHeight="1">
      <c r="A16" s="30">
        <v>14</v>
      </c>
      <c r="B16" s="40" t="s">
        <v>20</v>
      </c>
      <c r="C16" s="47">
        <v>6408</v>
      </c>
      <c r="D16" s="48">
        <v>-0.06238303181534623</v>
      </c>
      <c r="E16" s="47">
        <v>0</v>
      </c>
      <c r="F16" s="48"/>
      <c r="G16" s="56">
        <v>0</v>
      </c>
      <c r="H16" s="48"/>
      <c r="I16" s="47">
        <v>0</v>
      </c>
      <c r="J16" s="48"/>
      <c r="K16" s="47">
        <v>6408</v>
      </c>
      <c r="L16" s="48">
        <v>-0.06238303181534623</v>
      </c>
      <c r="M16" s="47">
        <v>158</v>
      </c>
      <c r="N16" s="48">
        <v>21.53846153846154</v>
      </c>
      <c r="O16" s="49">
        <v>6566</v>
      </c>
      <c r="P16" s="50">
        <v>0.36686028737389176</v>
      </c>
      <c r="Q16" s="61"/>
    </row>
    <row r="17" spans="1:17" s="8" customFormat="1" ht="15.75" customHeight="1">
      <c r="A17" s="30">
        <v>15</v>
      </c>
      <c r="B17" s="40" t="s">
        <v>78</v>
      </c>
      <c r="C17" s="47">
        <v>170</v>
      </c>
      <c r="D17" s="48">
        <v>-99.35461827569189</v>
      </c>
      <c r="E17" s="47">
        <v>29554</v>
      </c>
      <c r="F17" s="48">
        <v>-28.0171468933434</v>
      </c>
      <c r="G17" s="56">
        <v>27227</v>
      </c>
      <c r="H17" s="48">
        <v>-18.24951208527248</v>
      </c>
      <c r="I17" s="47">
        <v>640</v>
      </c>
      <c r="J17" s="48">
        <v>1677.7777777777778</v>
      </c>
      <c r="K17" s="47">
        <v>30364</v>
      </c>
      <c r="L17" s="48">
        <v>-54.972269181718424</v>
      </c>
      <c r="M17" s="47">
        <v>161</v>
      </c>
      <c r="N17" s="48">
        <v>35.294117647058826</v>
      </c>
      <c r="O17" s="49">
        <v>30525</v>
      </c>
      <c r="P17" s="50">
        <v>-54.81325773836839</v>
      </c>
      <c r="Q17" s="61"/>
    </row>
    <row r="18" spans="1:17" s="8" customFormat="1" ht="15.75" customHeight="1">
      <c r="A18" s="30">
        <v>16</v>
      </c>
      <c r="B18" s="40" t="s">
        <v>21</v>
      </c>
      <c r="C18" s="47">
        <v>80685</v>
      </c>
      <c r="D18" s="48">
        <v>0.5621058404167809</v>
      </c>
      <c r="E18" s="47">
        <v>59177</v>
      </c>
      <c r="F18" s="48">
        <v>12.542314860598683</v>
      </c>
      <c r="G18" s="56">
        <v>47625</v>
      </c>
      <c r="H18" s="48">
        <v>8.246016773870945</v>
      </c>
      <c r="I18" s="47">
        <v>537</v>
      </c>
      <c r="J18" s="48">
        <v>-26.03305785123967</v>
      </c>
      <c r="K18" s="47">
        <v>140399</v>
      </c>
      <c r="L18" s="48">
        <v>5.134714172320319</v>
      </c>
      <c r="M18" s="47">
        <v>1083</v>
      </c>
      <c r="N18" s="48">
        <v>10.736196319018404</v>
      </c>
      <c r="O18" s="49">
        <v>141482</v>
      </c>
      <c r="P18" s="50">
        <v>5.175438596491228</v>
      </c>
      <c r="Q18" s="61"/>
    </row>
    <row r="19" spans="1:17" s="8" customFormat="1" ht="15.75" customHeight="1">
      <c r="A19" s="30">
        <v>17</v>
      </c>
      <c r="B19" s="40" t="s">
        <v>22</v>
      </c>
      <c r="C19" s="47">
        <v>176533</v>
      </c>
      <c r="D19" s="48">
        <v>11.021458039847051</v>
      </c>
      <c r="E19" s="47">
        <v>68419</v>
      </c>
      <c r="F19" s="48">
        <v>48.9766145538475</v>
      </c>
      <c r="G19" s="56">
        <v>60866</v>
      </c>
      <c r="H19" s="48">
        <v>61.99829660385393</v>
      </c>
      <c r="I19" s="47">
        <v>1549</v>
      </c>
      <c r="J19" s="48">
        <v>-11.435105774728417</v>
      </c>
      <c r="K19" s="47">
        <v>246501</v>
      </c>
      <c r="L19" s="48">
        <v>19.265251617210897</v>
      </c>
      <c r="M19" s="47">
        <v>129</v>
      </c>
      <c r="N19" s="48">
        <v>-14</v>
      </c>
      <c r="O19" s="49">
        <v>246630</v>
      </c>
      <c r="P19" s="50">
        <v>19.24112689947929</v>
      </c>
      <c r="Q19" s="61"/>
    </row>
    <row r="20" spans="1:17" s="8" customFormat="1" ht="15.75" customHeight="1">
      <c r="A20" s="30">
        <v>18</v>
      </c>
      <c r="B20" s="40" t="s">
        <v>23</v>
      </c>
      <c r="C20" s="47">
        <v>542831</v>
      </c>
      <c r="D20" s="48">
        <v>-1.504564316858487</v>
      </c>
      <c r="E20" s="47">
        <v>336613</v>
      </c>
      <c r="F20" s="48">
        <v>23.837185774357202</v>
      </c>
      <c r="G20" s="56">
        <v>336157</v>
      </c>
      <c r="H20" s="48">
        <v>23.669427081992062</v>
      </c>
      <c r="I20" s="47">
        <v>0</v>
      </c>
      <c r="J20" s="48"/>
      <c r="K20" s="47">
        <v>879444</v>
      </c>
      <c r="L20" s="48">
        <v>6.865854458758941</v>
      </c>
      <c r="M20" s="47">
        <v>7800</v>
      </c>
      <c r="N20" s="48">
        <v>-0.03844675124951941</v>
      </c>
      <c r="O20" s="49">
        <v>887244</v>
      </c>
      <c r="P20" s="50">
        <v>6.801003918169836</v>
      </c>
      <c r="Q20" s="61"/>
    </row>
    <row r="21" spans="1:17" s="8" customFormat="1" ht="15.75" customHeight="1">
      <c r="A21" s="30">
        <v>19</v>
      </c>
      <c r="B21" s="40" t="s">
        <v>24</v>
      </c>
      <c r="C21" s="47">
        <v>363589</v>
      </c>
      <c r="D21" s="48">
        <v>4.982184827363181</v>
      </c>
      <c r="E21" s="47">
        <v>1442919</v>
      </c>
      <c r="F21" s="48">
        <v>0.25931307050438895</v>
      </c>
      <c r="G21" s="56">
        <v>952891</v>
      </c>
      <c r="H21" s="48">
        <v>0.5127474868938746</v>
      </c>
      <c r="I21" s="47">
        <v>21253</v>
      </c>
      <c r="J21" s="48">
        <v>-1.7111409147666836</v>
      </c>
      <c r="K21" s="47">
        <v>1827761</v>
      </c>
      <c r="L21" s="48">
        <v>1.1408609385859676</v>
      </c>
      <c r="M21" s="47">
        <v>1300</v>
      </c>
      <c r="N21" s="48">
        <v>-2.767389678384443</v>
      </c>
      <c r="O21" s="49">
        <v>1829061</v>
      </c>
      <c r="P21" s="50">
        <v>1.1379715905226542</v>
      </c>
      <c r="Q21" s="61"/>
    </row>
    <row r="22" spans="1:17" s="8" customFormat="1" ht="15.75" customHeight="1">
      <c r="A22" s="30">
        <v>20</v>
      </c>
      <c r="B22" s="40" t="s">
        <v>25</v>
      </c>
      <c r="C22" s="47">
        <v>282947</v>
      </c>
      <c r="D22" s="48">
        <v>-2.7452961840142436</v>
      </c>
      <c r="E22" s="47">
        <v>305502</v>
      </c>
      <c r="F22" s="48">
        <v>7.604847998140262</v>
      </c>
      <c r="G22" s="56">
        <v>270678</v>
      </c>
      <c r="H22" s="48">
        <v>8.904589090148303</v>
      </c>
      <c r="I22" s="47">
        <v>3812</v>
      </c>
      <c r="J22" s="48">
        <v>-11.451800232288036</v>
      </c>
      <c r="K22" s="47">
        <v>592261</v>
      </c>
      <c r="L22" s="48">
        <v>2.2638349305015972</v>
      </c>
      <c r="M22" s="47">
        <v>1290</v>
      </c>
      <c r="N22" s="48">
        <v>4.4534412955465585</v>
      </c>
      <c r="O22" s="49">
        <v>593551</v>
      </c>
      <c r="P22" s="50">
        <v>2.2684941892019954</v>
      </c>
      <c r="Q22" s="61"/>
    </row>
    <row r="23" spans="1:17" s="8" customFormat="1" ht="15.75" customHeight="1">
      <c r="A23" s="30">
        <v>21</v>
      </c>
      <c r="B23" s="40" t="s">
        <v>26</v>
      </c>
      <c r="C23" s="47">
        <v>130494</v>
      </c>
      <c r="D23" s="48">
        <v>15.366049879324216</v>
      </c>
      <c r="E23" s="47">
        <v>108776</v>
      </c>
      <c r="F23" s="48">
        <v>24.995403566832138</v>
      </c>
      <c r="G23" s="56">
        <v>97928</v>
      </c>
      <c r="H23" s="48">
        <v>28.82551041885919</v>
      </c>
      <c r="I23" s="47">
        <v>1452</v>
      </c>
      <c r="J23" s="48">
        <v>-10.037174721189592</v>
      </c>
      <c r="K23" s="47">
        <v>240722</v>
      </c>
      <c r="L23" s="48">
        <v>19.316385048896908</v>
      </c>
      <c r="M23" s="47">
        <v>2253</v>
      </c>
      <c r="N23" s="48">
        <v>-13.645074741280183</v>
      </c>
      <c r="O23" s="49">
        <v>242975</v>
      </c>
      <c r="P23" s="50">
        <v>18.895576433744374</v>
      </c>
      <c r="Q23" s="61"/>
    </row>
    <row r="24" spans="1:17" s="8" customFormat="1" ht="15.75" customHeight="1">
      <c r="A24" s="30">
        <v>22</v>
      </c>
      <c r="B24" s="40" t="s">
        <v>27</v>
      </c>
      <c r="C24" s="47">
        <v>409026</v>
      </c>
      <c r="D24" s="48">
        <v>17.56323292710968</v>
      </c>
      <c r="E24" s="47">
        <v>104181</v>
      </c>
      <c r="F24" s="48">
        <v>48.45462188466307</v>
      </c>
      <c r="G24" s="56">
        <v>95881</v>
      </c>
      <c r="H24" s="48">
        <v>51.999048826886494</v>
      </c>
      <c r="I24" s="47">
        <v>5294</v>
      </c>
      <c r="J24" s="48">
        <v>76.1730449251248</v>
      </c>
      <c r="K24" s="47">
        <v>518501</v>
      </c>
      <c r="L24" s="48">
        <v>23.129550560196815</v>
      </c>
      <c r="M24" s="47">
        <v>489</v>
      </c>
      <c r="N24" s="48">
        <v>64.64646464646465</v>
      </c>
      <c r="O24" s="49">
        <v>518990</v>
      </c>
      <c r="P24" s="50">
        <v>23.158811482704042</v>
      </c>
      <c r="Q24" s="61"/>
    </row>
    <row r="25" spans="1:17" s="8" customFormat="1" ht="15.75" customHeight="1">
      <c r="A25" s="30">
        <v>23</v>
      </c>
      <c r="B25" s="40" t="s">
        <v>28</v>
      </c>
      <c r="C25" s="47">
        <v>21809</v>
      </c>
      <c r="D25" s="48">
        <v>33.60083312913502</v>
      </c>
      <c r="E25" s="47">
        <v>7025</v>
      </c>
      <c r="F25" s="48">
        <v>20.78748280605227</v>
      </c>
      <c r="G25" s="56">
        <v>7015</v>
      </c>
      <c r="H25" s="48">
        <v>41.11848722591028</v>
      </c>
      <c r="I25" s="47">
        <v>29</v>
      </c>
      <c r="J25" s="48">
        <v>1350</v>
      </c>
      <c r="K25" s="47">
        <v>28863</v>
      </c>
      <c r="L25" s="48">
        <v>30.354078222382803</v>
      </c>
      <c r="M25" s="47">
        <v>171</v>
      </c>
      <c r="N25" s="48">
        <v>-34.48275862068966</v>
      </c>
      <c r="O25" s="49">
        <v>29034</v>
      </c>
      <c r="P25" s="50">
        <v>29.598714457885105</v>
      </c>
      <c r="Q25" s="61"/>
    </row>
    <row r="26" spans="1:17" s="8" customFormat="1" ht="15.75" customHeight="1">
      <c r="A26" s="30">
        <v>24</v>
      </c>
      <c r="B26" s="40" t="s">
        <v>29</v>
      </c>
      <c r="C26" s="47">
        <v>6752</v>
      </c>
      <c r="D26" s="48">
        <v>915.3383458646616</v>
      </c>
      <c r="E26" s="47">
        <v>12789</v>
      </c>
      <c r="F26" s="48">
        <v>42.19479653102068</v>
      </c>
      <c r="G26" s="56">
        <v>10499</v>
      </c>
      <c r="H26" s="48">
        <v>33.100912778904664</v>
      </c>
      <c r="I26" s="47">
        <v>42</v>
      </c>
      <c r="J26" s="48">
        <v>110</v>
      </c>
      <c r="K26" s="47">
        <v>19583</v>
      </c>
      <c r="L26" s="48">
        <v>102.32462031201571</v>
      </c>
      <c r="M26" s="47">
        <v>551</v>
      </c>
      <c r="N26" s="48">
        <v>-9.523809523809524</v>
      </c>
      <c r="O26" s="49">
        <v>20134</v>
      </c>
      <c r="P26" s="50">
        <v>95.70373250388802</v>
      </c>
      <c r="Q26" s="61"/>
    </row>
    <row r="27" spans="1:17" s="8" customFormat="1" ht="15.75" customHeight="1">
      <c r="A27" s="30">
        <v>25</v>
      </c>
      <c r="B27" s="40" t="s">
        <v>30</v>
      </c>
      <c r="C27" s="47">
        <v>23866</v>
      </c>
      <c r="D27" s="48">
        <v>23.46611484738748</v>
      </c>
      <c r="E27" s="47">
        <v>32316</v>
      </c>
      <c r="F27" s="48">
        <v>20.303774849229395</v>
      </c>
      <c r="G27" s="56">
        <v>27946</v>
      </c>
      <c r="H27" s="48">
        <v>26.779476477793406</v>
      </c>
      <c r="I27" s="47">
        <v>409</v>
      </c>
      <c r="J27" s="48"/>
      <c r="K27" s="47">
        <v>56591</v>
      </c>
      <c r="L27" s="48">
        <v>22.51255628680291</v>
      </c>
      <c r="M27" s="47">
        <v>348</v>
      </c>
      <c r="N27" s="48">
        <v>-15.533980582524272</v>
      </c>
      <c r="O27" s="49">
        <v>56939</v>
      </c>
      <c r="P27" s="50">
        <v>22.176208050811088</v>
      </c>
      <c r="Q27" s="61"/>
    </row>
    <row r="28" spans="1:17" s="8" customFormat="1" ht="15.75" customHeight="1">
      <c r="A28" s="30">
        <v>26</v>
      </c>
      <c r="B28" s="40" t="s">
        <v>31</v>
      </c>
      <c r="C28" s="47">
        <v>126917</v>
      </c>
      <c r="D28" s="48">
        <v>29.284193584532794</v>
      </c>
      <c r="E28" s="47">
        <v>348119</v>
      </c>
      <c r="F28" s="48">
        <v>0.9663937445437328</v>
      </c>
      <c r="G28" s="56">
        <v>0</v>
      </c>
      <c r="H28" s="48"/>
      <c r="I28" s="47">
        <v>743</v>
      </c>
      <c r="J28" s="48">
        <v>-49.66124661246612</v>
      </c>
      <c r="K28" s="47">
        <v>475779</v>
      </c>
      <c r="L28" s="48">
        <v>7.053272491629766</v>
      </c>
      <c r="M28" s="47">
        <v>610</v>
      </c>
      <c r="N28" s="48">
        <v>7.964601769911504</v>
      </c>
      <c r="O28" s="49">
        <v>476389</v>
      </c>
      <c r="P28" s="50">
        <v>7.054429580424138</v>
      </c>
      <c r="Q28" s="61"/>
    </row>
    <row r="29" spans="1:17" s="8" customFormat="1" ht="15.75" customHeight="1">
      <c r="A29" s="30">
        <v>27</v>
      </c>
      <c r="B29" s="40" t="s">
        <v>32</v>
      </c>
      <c r="C29" s="47">
        <v>53446</v>
      </c>
      <c r="D29" s="48">
        <v>9.756648526542767</v>
      </c>
      <c r="E29" s="47">
        <v>809</v>
      </c>
      <c r="F29" s="48">
        <v>-56.10417797069994</v>
      </c>
      <c r="G29" s="56">
        <v>809</v>
      </c>
      <c r="H29" s="48">
        <v>-56.10417797069994</v>
      </c>
      <c r="I29" s="47">
        <v>2282</v>
      </c>
      <c r="J29" s="48">
        <v>-71.72943508424183</v>
      </c>
      <c r="K29" s="47">
        <v>56537</v>
      </c>
      <c r="L29" s="48">
        <v>-3.5369390888926806</v>
      </c>
      <c r="M29" s="47">
        <v>270</v>
      </c>
      <c r="N29" s="48">
        <v>-38.63636363636363</v>
      </c>
      <c r="O29" s="49">
        <v>56807</v>
      </c>
      <c r="P29" s="50">
        <v>-3.798475867908552</v>
      </c>
      <c r="Q29" s="61"/>
    </row>
    <row r="30" spans="1:17" s="8" customFormat="1" ht="15.75" customHeight="1">
      <c r="A30" s="30">
        <v>28</v>
      </c>
      <c r="B30" s="40" t="s">
        <v>33</v>
      </c>
      <c r="C30" s="47">
        <v>28820</v>
      </c>
      <c r="D30" s="48">
        <v>428.2258064516129</v>
      </c>
      <c r="E30" s="47">
        <v>86363</v>
      </c>
      <c r="F30" s="48">
        <v>30.864927114586173</v>
      </c>
      <c r="G30" s="56">
        <v>28981</v>
      </c>
      <c r="H30" s="48">
        <v>32.76375463832516</v>
      </c>
      <c r="I30" s="47">
        <v>427</v>
      </c>
      <c r="J30" s="48">
        <v>-79.35203094777563</v>
      </c>
      <c r="K30" s="47">
        <v>115610</v>
      </c>
      <c r="L30" s="48">
        <v>57.25400582170353</v>
      </c>
      <c r="M30" s="47">
        <v>542</v>
      </c>
      <c r="N30" s="48">
        <v>69.375</v>
      </c>
      <c r="O30" s="49">
        <v>116152</v>
      </c>
      <c r="P30" s="50">
        <v>57.30653593000894</v>
      </c>
      <c r="Q30" s="61"/>
    </row>
    <row r="31" spans="1:17" s="8" customFormat="1" ht="15.75" customHeight="1">
      <c r="A31" s="30">
        <v>29</v>
      </c>
      <c r="B31" s="40" t="s">
        <v>34</v>
      </c>
      <c r="C31" s="47">
        <v>78481</v>
      </c>
      <c r="D31" s="48">
        <v>33.55512822694553</v>
      </c>
      <c r="E31" s="47">
        <v>331590</v>
      </c>
      <c r="F31" s="48">
        <v>-3.2289131310301356</v>
      </c>
      <c r="G31" s="56">
        <v>321250</v>
      </c>
      <c r="H31" s="48">
        <v>-5.234310931756904</v>
      </c>
      <c r="I31" s="47">
        <v>9</v>
      </c>
      <c r="J31" s="48"/>
      <c r="K31" s="47">
        <v>410080</v>
      </c>
      <c r="L31" s="48">
        <v>2.158104913344477</v>
      </c>
      <c r="M31" s="47">
        <v>3503</v>
      </c>
      <c r="N31" s="48">
        <v>33.8555598012992</v>
      </c>
      <c r="O31" s="49">
        <v>413583</v>
      </c>
      <c r="P31" s="50">
        <v>2.363414960127118</v>
      </c>
      <c r="Q31" s="61"/>
    </row>
    <row r="32" spans="1:17" s="8" customFormat="1" ht="15.75" customHeight="1">
      <c r="A32" s="30">
        <v>30</v>
      </c>
      <c r="B32" s="40" t="s">
        <v>35</v>
      </c>
      <c r="C32" s="47">
        <v>1241484</v>
      </c>
      <c r="D32" s="48">
        <v>3.4734695272330844</v>
      </c>
      <c r="E32" s="47">
        <v>2375886</v>
      </c>
      <c r="F32" s="48">
        <v>5.675058511031031</v>
      </c>
      <c r="G32" s="56">
        <v>1410872</v>
      </c>
      <c r="H32" s="48">
        <v>7.978175868093955</v>
      </c>
      <c r="I32" s="47">
        <v>18424</v>
      </c>
      <c r="J32" s="48">
        <v>-42.67579340385812</v>
      </c>
      <c r="K32" s="47">
        <v>3635794</v>
      </c>
      <c r="L32" s="48">
        <v>4.469544224354449</v>
      </c>
      <c r="M32" s="47">
        <v>35</v>
      </c>
      <c r="N32" s="48">
        <v>0</v>
      </c>
      <c r="O32" s="49">
        <v>3635829</v>
      </c>
      <c r="P32" s="50">
        <v>4.469499275632579</v>
      </c>
      <c r="Q32" s="61"/>
    </row>
    <row r="33" spans="1:17" s="8" customFormat="1" ht="15.75" customHeight="1">
      <c r="A33" s="30">
        <v>31</v>
      </c>
      <c r="B33" s="40" t="s">
        <v>36</v>
      </c>
      <c r="C33" s="47">
        <v>166</v>
      </c>
      <c r="D33" s="48">
        <v>315</v>
      </c>
      <c r="E33" s="47">
        <v>109</v>
      </c>
      <c r="F33" s="48">
        <v>53.521126760563384</v>
      </c>
      <c r="G33" s="56">
        <v>109</v>
      </c>
      <c r="H33" s="48">
        <v>53.521126760563384</v>
      </c>
      <c r="I33" s="47">
        <v>0</v>
      </c>
      <c r="J33" s="48"/>
      <c r="K33" s="47">
        <v>275</v>
      </c>
      <c r="L33" s="48">
        <v>147.74774774774775</v>
      </c>
      <c r="M33" s="47">
        <v>175</v>
      </c>
      <c r="N33" s="48">
        <v>-45.3125</v>
      </c>
      <c r="O33" s="49">
        <v>450</v>
      </c>
      <c r="P33" s="50">
        <v>4.408352668213457</v>
      </c>
      <c r="Q33" s="61"/>
    </row>
    <row r="34" spans="1:17" s="8" customFormat="1" ht="15.75" customHeight="1">
      <c r="A34" s="30">
        <v>32</v>
      </c>
      <c r="B34" s="40" t="s">
        <v>37</v>
      </c>
      <c r="C34" s="47">
        <v>214955</v>
      </c>
      <c r="D34" s="48">
        <v>9.312862969253771</v>
      </c>
      <c r="E34" s="47">
        <v>122644</v>
      </c>
      <c r="F34" s="48">
        <v>-1.1158770600187053</v>
      </c>
      <c r="G34" s="56">
        <v>110694</v>
      </c>
      <c r="H34" s="48">
        <v>2.1878808020383294</v>
      </c>
      <c r="I34" s="47">
        <v>564</v>
      </c>
      <c r="J34" s="48">
        <v>-28.06122448979592</v>
      </c>
      <c r="K34" s="47">
        <v>338163</v>
      </c>
      <c r="L34" s="48">
        <v>5.197944340403293</v>
      </c>
      <c r="M34" s="47">
        <v>556</v>
      </c>
      <c r="N34" s="48">
        <v>-9.74025974025974</v>
      </c>
      <c r="O34" s="49">
        <v>338719</v>
      </c>
      <c r="P34" s="50">
        <v>5.169373117645232</v>
      </c>
      <c r="Q34" s="61"/>
    </row>
    <row r="35" spans="1:17" s="8" customFormat="1" ht="15.75" customHeight="1">
      <c r="A35" s="30">
        <v>33</v>
      </c>
      <c r="B35" s="40" t="s">
        <v>38</v>
      </c>
      <c r="C35" s="47">
        <v>82821</v>
      </c>
      <c r="D35" s="48">
        <v>-20.821223709369026</v>
      </c>
      <c r="E35" s="47">
        <v>63486</v>
      </c>
      <c r="F35" s="48">
        <v>-23.770757537552683</v>
      </c>
      <c r="G35" s="56">
        <v>61863</v>
      </c>
      <c r="H35" s="48">
        <v>-23.909620919534575</v>
      </c>
      <c r="I35" s="47">
        <v>0</v>
      </c>
      <c r="J35" s="48"/>
      <c r="K35" s="47">
        <v>146307</v>
      </c>
      <c r="L35" s="48">
        <v>-22.128665179925804</v>
      </c>
      <c r="M35" s="47">
        <v>62</v>
      </c>
      <c r="N35" s="48">
        <v>-15.068493150684931</v>
      </c>
      <c r="O35" s="49">
        <v>146369</v>
      </c>
      <c r="P35" s="50">
        <v>-22.125923088382386</v>
      </c>
      <c r="Q35" s="61"/>
    </row>
    <row r="36" spans="1:17" s="8" customFormat="1" ht="15.75" customHeight="1">
      <c r="A36" s="30">
        <v>34</v>
      </c>
      <c r="B36" s="40" t="s">
        <v>39</v>
      </c>
      <c r="C36" s="47">
        <v>0</v>
      </c>
      <c r="D36" s="48">
        <v>-99.99656522635158</v>
      </c>
      <c r="E36" s="47">
        <v>0</v>
      </c>
      <c r="F36" s="48">
        <v>-100</v>
      </c>
      <c r="G36" s="56">
        <v>0</v>
      </c>
      <c r="H36" s="48">
        <v>-100</v>
      </c>
      <c r="I36" s="47">
        <v>0</v>
      </c>
      <c r="J36" s="48">
        <v>-100</v>
      </c>
      <c r="K36" s="47">
        <v>0</v>
      </c>
      <c r="L36" s="48">
        <v>-99.99950808462913</v>
      </c>
      <c r="M36" s="47">
        <v>0</v>
      </c>
      <c r="N36" s="48">
        <v>-100</v>
      </c>
      <c r="O36" s="49">
        <v>0</v>
      </c>
      <c r="P36" s="50">
        <v>-99.99950933731097</v>
      </c>
      <c r="Q36" s="61"/>
    </row>
    <row r="37" spans="1:17" s="8" customFormat="1" ht="15.75" customHeight="1">
      <c r="A37" s="30">
        <v>35</v>
      </c>
      <c r="B37" s="40" t="s">
        <v>40</v>
      </c>
      <c r="C37" s="47">
        <v>50034</v>
      </c>
      <c r="D37" s="48">
        <v>25.263500488195678</v>
      </c>
      <c r="E37" s="47">
        <v>38411</v>
      </c>
      <c r="F37" s="48">
        <v>26.714610893016197</v>
      </c>
      <c r="G37" s="56">
        <v>32967</v>
      </c>
      <c r="H37" s="48">
        <v>19.341876629018245</v>
      </c>
      <c r="I37" s="47">
        <v>41</v>
      </c>
      <c r="J37" s="48">
        <v>-90.30732860520095</v>
      </c>
      <c r="K37" s="47">
        <v>88486</v>
      </c>
      <c r="L37" s="48">
        <v>25.194187806845033</v>
      </c>
      <c r="M37" s="47">
        <v>333</v>
      </c>
      <c r="N37" s="48">
        <v>-8.011049723756907</v>
      </c>
      <c r="O37" s="49">
        <v>88819</v>
      </c>
      <c r="P37" s="50">
        <v>25.02498557171211</v>
      </c>
      <c r="Q37" s="61"/>
    </row>
    <row r="38" spans="1:17" s="8" customFormat="1" ht="15.75" customHeight="1">
      <c r="A38" s="30">
        <v>36</v>
      </c>
      <c r="B38" s="40" t="s">
        <v>41</v>
      </c>
      <c r="C38" s="47">
        <v>229632</v>
      </c>
      <c r="D38" s="48">
        <v>19.66793648477521</v>
      </c>
      <c r="E38" s="47">
        <v>723880</v>
      </c>
      <c r="F38" s="48">
        <v>40.62311807695147</v>
      </c>
      <c r="G38" s="56">
        <v>588969</v>
      </c>
      <c r="H38" s="48">
        <v>39.88931773647646</v>
      </c>
      <c r="I38" s="47">
        <v>1237</v>
      </c>
      <c r="J38" s="48">
        <v>-18.241903502974225</v>
      </c>
      <c r="K38" s="47">
        <v>954749</v>
      </c>
      <c r="L38" s="48">
        <v>34.81918183487016</v>
      </c>
      <c r="M38" s="47">
        <v>2814</v>
      </c>
      <c r="N38" s="48">
        <v>67.30083234244947</v>
      </c>
      <c r="O38" s="49">
        <v>957563</v>
      </c>
      <c r="P38" s="50">
        <v>34.8961473659298</v>
      </c>
      <c r="Q38" s="61"/>
    </row>
    <row r="39" spans="1:17" s="8" customFormat="1" ht="15.75" customHeight="1">
      <c r="A39" s="30">
        <v>37</v>
      </c>
      <c r="B39" s="40" t="s">
        <v>42</v>
      </c>
      <c r="C39" s="47">
        <v>125326</v>
      </c>
      <c r="D39" s="48">
        <v>8.345076206201966</v>
      </c>
      <c r="E39" s="47">
        <v>239310</v>
      </c>
      <c r="F39" s="48">
        <v>14.270570708228282</v>
      </c>
      <c r="G39" s="56">
        <v>182142</v>
      </c>
      <c r="H39" s="48">
        <v>36.26549559726784</v>
      </c>
      <c r="I39" s="47">
        <v>3676</v>
      </c>
      <c r="J39" s="48">
        <v>-2.751322751322751</v>
      </c>
      <c r="K39" s="47">
        <v>368312</v>
      </c>
      <c r="L39" s="48">
        <v>11.990805073021221</v>
      </c>
      <c r="M39" s="47">
        <v>646</v>
      </c>
      <c r="N39" s="48">
        <v>-1.9726858877086495</v>
      </c>
      <c r="O39" s="49">
        <v>368958</v>
      </c>
      <c r="P39" s="50">
        <v>11.962881141969314</v>
      </c>
      <c r="Q39" s="61"/>
    </row>
    <row r="40" spans="1:17" s="8" customFormat="1" ht="15.75" customHeight="1">
      <c r="A40" s="11"/>
      <c r="B40" s="11" t="s">
        <v>0</v>
      </c>
      <c r="C40" s="12">
        <f>SUM(C3:C39)</f>
        <v>6101467</v>
      </c>
      <c r="D40" s="50">
        <v>7.667087349584681</v>
      </c>
      <c r="E40" s="12">
        <f>SUM(E3:E39)</f>
        <v>8435795</v>
      </c>
      <c r="F40" s="50">
        <v>5.265013232068825</v>
      </c>
      <c r="G40" s="14">
        <f>SUM(G3:G39)</f>
        <v>5721879</v>
      </c>
      <c r="H40" s="48">
        <v>7.136285029737407</v>
      </c>
      <c r="I40" s="12">
        <f>SUM(I3:I39)</f>
        <v>76388</v>
      </c>
      <c r="J40" s="50">
        <v>-26.203012240245</v>
      </c>
      <c r="K40" s="12">
        <f>SUM(K3:K39)</f>
        <v>14613650</v>
      </c>
      <c r="L40" s="50">
        <v>6.016242621796267</v>
      </c>
      <c r="M40" s="12">
        <f>SUM(M3:M39)</f>
        <v>31365</v>
      </c>
      <c r="N40" s="50">
        <v>3.898900225255068</v>
      </c>
      <c r="O40" s="12">
        <f>SUM(O3:O39)</f>
        <v>14645015</v>
      </c>
      <c r="P40" s="50">
        <v>6.01161573325031</v>
      </c>
      <c r="Q40" s="61"/>
    </row>
    <row r="41" ht="15.75" customHeight="1"/>
    <row r="42" ht="15.75" customHeight="1"/>
  </sheetData>
  <sheetProtection/>
  <mergeCells count="1">
    <mergeCell ref="C1:P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3" width="5.28125" style="4" customWidth="1"/>
    <col min="14" max="16384" width="9.140625" style="1" customWidth="1"/>
  </cols>
  <sheetData>
    <row r="1" spans="1:13" s="9" customFormat="1" ht="15.75" customHeight="1">
      <c r="A1" s="42"/>
      <c r="B1" s="28" t="s">
        <v>63</v>
      </c>
      <c r="C1" s="62" t="str">
        <f>'Totali Settembre'!C1</f>
        <v>Settembre 2011 (su base 2010)</v>
      </c>
      <c r="D1" s="62"/>
      <c r="E1" s="62"/>
      <c r="F1" s="62"/>
      <c r="G1" s="62"/>
      <c r="H1" s="62"/>
      <c r="I1" s="62"/>
      <c r="J1" s="62"/>
      <c r="K1" s="62"/>
      <c r="L1" s="62"/>
      <c r="M1" s="43"/>
    </row>
    <row r="2" spans="1:13" s="8" customFormat="1" ht="15.75" customHeight="1">
      <c r="A2" s="30" t="s">
        <v>44</v>
      </c>
      <c r="B2" s="30" t="s">
        <v>2</v>
      </c>
      <c r="C2" s="44" t="s">
        <v>54</v>
      </c>
      <c r="D2" s="21" t="s">
        <v>4</v>
      </c>
      <c r="E2" s="45" t="s">
        <v>55</v>
      </c>
      <c r="F2" s="21" t="s">
        <v>4</v>
      </c>
      <c r="G2" s="34" t="s">
        <v>56</v>
      </c>
      <c r="H2" s="21" t="s">
        <v>4</v>
      </c>
      <c r="I2" s="45" t="s">
        <v>57</v>
      </c>
      <c r="J2" s="21" t="s">
        <v>4</v>
      </c>
      <c r="K2" s="32" t="s">
        <v>50</v>
      </c>
      <c r="L2" s="46" t="s">
        <v>4</v>
      </c>
      <c r="M2" s="63"/>
    </row>
    <row r="3" spans="1:13" s="8" customFormat="1" ht="15.75" customHeight="1">
      <c r="A3" s="30">
        <v>1</v>
      </c>
      <c r="B3" s="40" t="s">
        <v>7</v>
      </c>
      <c r="C3" s="47">
        <v>142</v>
      </c>
      <c r="D3" s="48">
        <v>2.898550724637681</v>
      </c>
      <c r="E3" s="47">
        <v>0</v>
      </c>
      <c r="F3" s="48"/>
      <c r="G3" s="47">
        <v>142</v>
      </c>
      <c r="H3" s="48">
        <v>2.898550724637681</v>
      </c>
      <c r="I3" s="47">
        <v>0</v>
      </c>
      <c r="J3" s="48"/>
      <c r="K3" s="49">
        <v>142</v>
      </c>
      <c r="L3" s="50">
        <v>2.898550724637681</v>
      </c>
      <c r="M3" s="61"/>
    </row>
    <row r="4" spans="1:13" s="8" customFormat="1" ht="15.75" customHeight="1">
      <c r="A4" s="30">
        <v>2</v>
      </c>
      <c r="B4" s="40" t="s">
        <v>8</v>
      </c>
      <c r="C4" s="47">
        <v>530</v>
      </c>
      <c r="D4" s="48">
        <v>28.329297820823246</v>
      </c>
      <c r="E4" s="47">
        <v>0</v>
      </c>
      <c r="F4" s="48"/>
      <c r="G4" s="47">
        <v>530</v>
      </c>
      <c r="H4" s="48">
        <v>28.329297820823246</v>
      </c>
      <c r="I4" s="47">
        <v>37</v>
      </c>
      <c r="J4" s="48">
        <v>-52.56410256410256</v>
      </c>
      <c r="K4" s="49">
        <v>567</v>
      </c>
      <c r="L4" s="50">
        <v>15.478615071283096</v>
      </c>
      <c r="M4" s="61"/>
    </row>
    <row r="5" spans="1:13" s="8" customFormat="1" ht="15.75" customHeight="1">
      <c r="A5" s="30">
        <v>3</v>
      </c>
      <c r="B5" s="40" t="s">
        <v>9</v>
      </c>
      <c r="C5" s="47">
        <v>18</v>
      </c>
      <c r="D5" s="48">
        <v>5.882352941176471</v>
      </c>
      <c r="E5" s="47">
        <v>0</v>
      </c>
      <c r="F5" s="48"/>
      <c r="G5" s="47">
        <v>18</v>
      </c>
      <c r="H5" s="48">
        <v>5.882352941176471</v>
      </c>
      <c r="I5" s="47">
        <v>157</v>
      </c>
      <c r="J5" s="48">
        <v>-13.736263736263735</v>
      </c>
      <c r="K5" s="49">
        <v>175</v>
      </c>
      <c r="L5" s="50">
        <v>-12.06030150753769</v>
      </c>
      <c r="M5" s="61"/>
    </row>
    <row r="6" spans="1:13" s="8" customFormat="1" ht="15.75" customHeight="1">
      <c r="A6" s="30">
        <v>4</v>
      </c>
      <c r="B6" s="40" t="s">
        <v>10</v>
      </c>
      <c r="C6" s="47">
        <v>9706</v>
      </c>
      <c r="D6" s="48">
        <v>7.653061224489796</v>
      </c>
      <c r="E6" s="47">
        <v>13</v>
      </c>
      <c r="F6" s="48">
        <v>-81.94444444444444</v>
      </c>
      <c r="G6" s="47">
        <v>9719</v>
      </c>
      <c r="H6" s="48">
        <v>6.943221830985915</v>
      </c>
      <c r="I6" s="47">
        <v>0</v>
      </c>
      <c r="J6" s="48"/>
      <c r="K6" s="49">
        <v>9719</v>
      </c>
      <c r="L6" s="50">
        <v>6.943221830985915</v>
      </c>
      <c r="M6" s="61"/>
    </row>
    <row r="7" spans="1:13" s="8" customFormat="1" ht="15.75" customHeight="1">
      <c r="A7" s="30">
        <v>5</v>
      </c>
      <c r="B7" s="40" t="s">
        <v>11</v>
      </c>
      <c r="C7" s="47">
        <v>2548</v>
      </c>
      <c r="D7" s="48">
        <v>2.0833333333333335</v>
      </c>
      <c r="E7" s="47">
        <v>1079</v>
      </c>
      <c r="F7" s="48">
        <v>18.181818181818183</v>
      </c>
      <c r="G7" s="47">
        <v>3627</v>
      </c>
      <c r="H7" s="48">
        <v>6.394837195658551</v>
      </c>
      <c r="I7" s="47">
        <v>48</v>
      </c>
      <c r="J7" s="48">
        <v>9.090909090909092</v>
      </c>
      <c r="K7" s="49">
        <v>3675</v>
      </c>
      <c r="L7" s="50">
        <v>6.398378691372322</v>
      </c>
      <c r="M7" s="61"/>
    </row>
    <row r="8" spans="1:13" s="8" customFormat="1" ht="15.75" customHeight="1">
      <c r="A8" s="30">
        <v>6</v>
      </c>
      <c r="B8" s="40" t="s">
        <v>12</v>
      </c>
      <c r="C8" s="47">
        <v>0</v>
      </c>
      <c r="D8" s="48"/>
      <c r="E8" s="47">
        <v>0</v>
      </c>
      <c r="F8" s="48"/>
      <c r="G8" s="47">
        <v>0</v>
      </c>
      <c r="H8" s="48"/>
      <c r="I8" s="47">
        <v>0</v>
      </c>
      <c r="J8" s="48"/>
      <c r="K8" s="49">
        <v>0</v>
      </c>
      <c r="L8" s="50"/>
      <c r="M8" s="61"/>
    </row>
    <row r="9" spans="1:13" s="8" customFormat="1" ht="15.75" customHeight="1">
      <c r="A9" s="30">
        <v>7</v>
      </c>
      <c r="B9" s="40" t="s">
        <v>13</v>
      </c>
      <c r="C9" s="47">
        <v>153</v>
      </c>
      <c r="D9" s="48">
        <v>-65.69506726457399</v>
      </c>
      <c r="E9" s="47">
        <v>846</v>
      </c>
      <c r="F9" s="48"/>
      <c r="G9" s="47">
        <v>999</v>
      </c>
      <c r="H9" s="48">
        <v>123.99103139013452</v>
      </c>
      <c r="I9" s="47">
        <v>2379</v>
      </c>
      <c r="J9" s="48">
        <v>-4.26559356136821</v>
      </c>
      <c r="K9" s="49">
        <v>3378</v>
      </c>
      <c r="L9" s="50">
        <v>15.250767656090071</v>
      </c>
      <c r="M9" s="61"/>
    </row>
    <row r="10" spans="1:13" s="8" customFormat="1" ht="15.75" customHeight="1">
      <c r="A10" s="30">
        <v>8</v>
      </c>
      <c r="B10" s="40" t="s">
        <v>14</v>
      </c>
      <c r="C10" s="47">
        <v>5</v>
      </c>
      <c r="D10" s="48">
        <v>-16.666666666666668</v>
      </c>
      <c r="E10" s="47">
        <v>0</v>
      </c>
      <c r="F10" s="48"/>
      <c r="G10" s="47">
        <v>5</v>
      </c>
      <c r="H10" s="48">
        <v>-16.666666666666668</v>
      </c>
      <c r="I10" s="47">
        <v>0</v>
      </c>
      <c r="J10" s="48"/>
      <c r="K10" s="49">
        <v>5</v>
      </c>
      <c r="L10" s="50">
        <v>-16.666666666666668</v>
      </c>
      <c r="M10" s="61"/>
    </row>
    <row r="11" spans="1:13" s="8" customFormat="1" ht="15.75" customHeight="1">
      <c r="A11" s="30">
        <v>9</v>
      </c>
      <c r="B11" s="40" t="s">
        <v>15</v>
      </c>
      <c r="C11" s="47">
        <v>130</v>
      </c>
      <c r="D11" s="48">
        <v>-23.529411764705884</v>
      </c>
      <c r="E11" s="47">
        <v>0</v>
      </c>
      <c r="F11" s="48"/>
      <c r="G11" s="47">
        <v>130</v>
      </c>
      <c r="H11" s="48">
        <v>-23.529411764705884</v>
      </c>
      <c r="I11" s="47">
        <v>120</v>
      </c>
      <c r="J11" s="48">
        <v>-16.666666666666668</v>
      </c>
      <c r="K11" s="49">
        <v>250</v>
      </c>
      <c r="L11" s="50">
        <v>-20.38216560509554</v>
      </c>
      <c r="M11" s="61"/>
    </row>
    <row r="12" spans="1:13" s="8" customFormat="1" ht="15.75" customHeight="1">
      <c r="A12" s="30">
        <v>10</v>
      </c>
      <c r="B12" s="40" t="s">
        <v>16</v>
      </c>
      <c r="C12" s="47">
        <v>691</v>
      </c>
      <c r="D12" s="48">
        <v>-12.309644670050762</v>
      </c>
      <c r="E12" s="47">
        <v>0</v>
      </c>
      <c r="F12" s="48"/>
      <c r="G12" s="47">
        <v>691</v>
      </c>
      <c r="H12" s="48">
        <v>-12.309644670050762</v>
      </c>
      <c r="I12" s="47">
        <v>61</v>
      </c>
      <c r="J12" s="48">
        <v>52.5</v>
      </c>
      <c r="K12" s="49">
        <v>752</v>
      </c>
      <c r="L12" s="50">
        <v>-9.178743961352657</v>
      </c>
      <c r="M12" s="61"/>
    </row>
    <row r="13" spans="1:13" s="8" customFormat="1" ht="15.75" customHeight="1">
      <c r="A13" s="30">
        <v>11</v>
      </c>
      <c r="B13" s="40" t="s">
        <v>17</v>
      </c>
      <c r="C13" s="47">
        <v>0</v>
      </c>
      <c r="D13" s="48"/>
      <c r="E13" s="47">
        <v>0</v>
      </c>
      <c r="F13" s="48"/>
      <c r="G13" s="47">
        <v>0</v>
      </c>
      <c r="H13" s="48"/>
      <c r="I13" s="47">
        <v>0</v>
      </c>
      <c r="J13" s="48"/>
      <c r="K13" s="49">
        <v>0</v>
      </c>
      <c r="L13" s="50"/>
      <c r="M13" s="61"/>
    </row>
    <row r="14" spans="1:13" s="8" customFormat="1" ht="15.75" customHeight="1">
      <c r="A14" s="30">
        <v>12</v>
      </c>
      <c r="B14" s="40" t="s">
        <v>18</v>
      </c>
      <c r="C14" s="47">
        <v>0</v>
      </c>
      <c r="D14" s="48"/>
      <c r="E14" s="47">
        <v>0</v>
      </c>
      <c r="F14" s="48"/>
      <c r="G14" s="47">
        <v>0</v>
      </c>
      <c r="H14" s="48"/>
      <c r="I14" s="47">
        <v>0</v>
      </c>
      <c r="J14" s="48"/>
      <c r="K14" s="49">
        <v>0</v>
      </c>
      <c r="L14" s="50"/>
      <c r="M14" s="61"/>
    </row>
    <row r="15" spans="1:13" s="8" customFormat="1" ht="15.75" customHeight="1">
      <c r="A15" s="30">
        <v>13</v>
      </c>
      <c r="B15" s="40" t="s">
        <v>19</v>
      </c>
      <c r="C15" s="47">
        <v>12</v>
      </c>
      <c r="D15" s="48">
        <v>-33.333333333333336</v>
      </c>
      <c r="E15" s="47">
        <v>15</v>
      </c>
      <c r="F15" s="48">
        <v>-68.75</v>
      </c>
      <c r="G15" s="47">
        <v>27</v>
      </c>
      <c r="H15" s="48">
        <v>-59.09090909090909</v>
      </c>
      <c r="I15" s="47">
        <v>0</v>
      </c>
      <c r="J15" s="48"/>
      <c r="K15" s="49">
        <v>27</v>
      </c>
      <c r="L15" s="50">
        <v>-59.09090909090909</v>
      </c>
      <c r="M15" s="61"/>
    </row>
    <row r="16" spans="1:13" s="8" customFormat="1" ht="15.75" customHeight="1">
      <c r="A16" s="30">
        <v>14</v>
      </c>
      <c r="B16" s="40" t="s">
        <v>20</v>
      </c>
      <c r="C16" s="47">
        <v>0</v>
      </c>
      <c r="D16" s="48"/>
      <c r="E16" s="47">
        <v>0</v>
      </c>
      <c r="F16" s="48"/>
      <c r="G16" s="47">
        <v>0</v>
      </c>
      <c r="H16" s="48"/>
      <c r="I16" s="47">
        <v>0</v>
      </c>
      <c r="J16" s="48"/>
      <c r="K16" s="49">
        <v>0</v>
      </c>
      <c r="L16" s="50"/>
      <c r="M16" s="61"/>
    </row>
    <row r="17" spans="1:13" s="8" customFormat="1" ht="15.75" customHeight="1">
      <c r="A17" s="30">
        <v>15</v>
      </c>
      <c r="B17" s="40" t="s">
        <v>78</v>
      </c>
      <c r="C17" s="47">
        <v>0</v>
      </c>
      <c r="D17" s="48">
        <v>-100</v>
      </c>
      <c r="E17" s="47">
        <v>0</v>
      </c>
      <c r="F17" s="48"/>
      <c r="G17" s="47">
        <v>0</v>
      </c>
      <c r="H17" s="48">
        <v>-100</v>
      </c>
      <c r="I17" s="47">
        <v>0</v>
      </c>
      <c r="J17" s="48"/>
      <c r="K17" s="49">
        <v>0</v>
      </c>
      <c r="L17" s="50">
        <v>-100</v>
      </c>
      <c r="M17" s="61"/>
    </row>
    <row r="18" spans="1:13" s="8" customFormat="1" ht="15.75" customHeight="1">
      <c r="A18" s="30">
        <v>16</v>
      </c>
      <c r="B18" s="40" t="s">
        <v>21</v>
      </c>
      <c r="C18" s="47">
        <v>30</v>
      </c>
      <c r="D18" s="48">
        <v>20</v>
      </c>
      <c r="E18" s="47">
        <v>276</v>
      </c>
      <c r="F18" s="48">
        <v>13.580246913580247</v>
      </c>
      <c r="G18" s="47">
        <v>306</v>
      </c>
      <c r="H18" s="48">
        <v>14.17910447761194</v>
      </c>
      <c r="I18" s="47">
        <v>0</v>
      </c>
      <c r="J18" s="48"/>
      <c r="K18" s="49">
        <v>306</v>
      </c>
      <c r="L18" s="50">
        <v>14.17910447761194</v>
      </c>
      <c r="M18" s="61"/>
    </row>
    <row r="19" spans="1:13" s="8" customFormat="1" ht="15.75" customHeight="1">
      <c r="A19" s="30">
        <v>17</v>
      </c>
      <c r="B19" s="40" t="s">
        <v>22</v>
      </c>
      <c r="C19" s="47">
        <v>8</v>
      </c>
      <c r="D19" s="48">
        <v>-20</v>
      </c>
      <c r="E19" s="47">
        <v>0</v>
      </c>
      <c r="F19" s="48"/>
      <c r="G19" s="47">
        <v>8</v>
      </c>
      <c r="H19" s="48">
        <v>-20</v>
      </c>
      <c r="I19" s="47">
        <v>141</v>
      </c>
      <c r="J19" s="48">
        <v>-9.615384615384615</v>
      </c>
      <c r="K19" s="49">
        <v>149</v>
      </c>
      <c r="L19" s="50">
        <v>-10.240963855421686</v>
      </c>
      <c r="M19" s="61"/>
    </row>
    <row r="20" spans="1:13" s="8" customFormat="1" ht="15.75" customHeight="1">
      <c r="A20" s="30">
        <v>18</v>
      </c>
      <c r="B20" s="40" t="s">
        <v>23</v>
      </c>
      <c r="C20" s="47">
        <v>1395</v>
      </c>
      <c r="D20" s="48">
        <v>-7.308970099667774</v>
      </c>
      <c r="E20" s="47">
        <v>0</v>
      </c>
      <c r="F20" s="48"/>
      <c r="G20" s="47">
        <v>1395</v>
      </c>
      <c r="H20" s="48">
        <v>-7.308970099667774</v>
      </c>
      <c r="I20" s="47">
        <v>311</v>
      </c>
      <c r="J20" s="48">
        <v>11.469534050179211</v>
      </c>
      <c r="K20" s="49">
        <v>1706</v>
      </c>
      <c r="L20" s="50">
        <v>-4.37219730941704</v>
      </c>
      <c r="M20" s="61"/>
    </row>
    <row r="21" spans="1:13" s="8" customFormat="1" ht="15.75" customHeight="1">
      <c r="A21" s="30">
        <v>19</v>
      </c>
      <c r="B21" s="40" t="s">
        <v>24</v>
      </c>
      <c r="C21" s="47">
        <v>33946</v>
      </c>
      <c r="D21" s="48">
        <v>-3.2132979785019815</v>
      </c>
      <c r="E21" s="47">
        <v>0</v>
      </c>
      <c r="F21" s="48"/>
      <c r="G21" s="47">
        <v>33946</v>
      </c>
      <c r="H21" s="48">
        <v>-3.2132979785019815</v>
      </c>
      <c r="I21" s="47">
        <v>857</v>
      </c>
      <c r="J21" s="48">
        <v>2.7577937649880098</v>
      </c>
      <c r="K21" s="49">
        <v>34803</v>
      </c>
      <c r="L21" s="50">
        <v>-3.074609407636394</v>
      </c>
      <c r="M21" s="61"/>
    </row>
    <row r="22" spans="1:13" s="8" customFormat="1" ht="15.75" customHeight="1">
      <c r="A22" s="30">
        <v>20</v>
      </c>
      <c r="B22" s="40" t="s">
        <v>25</v>
      </c>
      <c r="C22" s="47">
        <v>110</v>
      </c>
      <c r="D22" s="48">
        <v>35.80246913580247</v>
      </c>
      <c r="E22" s="47">
        <v>191</v>
      </c>
      <c r="F22" s="48">
        <v>-4.5</v>
      </c>
      <c r="G22" s="47">
        <v>301</v>
      </c>
      <c r="H22" s="48">
        <v>7.117437722419929</v>
      </c>
      <c r="I22" s="47">
        <v>182</v>
      </c>
      <c r="J22" s="48">
        <v>-11.650485436893204</v>
      </c>
      <c r="K22" s="49">
        <v>483</v>
      </c>
      <c r="L22" s="50">
        <v>-0.8213552361396304</v>
      </c>
      <c r="M22" s="61"/>
    </row>
    <row r="23" spans="1:13" s="8" customFormat="1" ht="15.75" customHeight="1">
      <c r="A23" s="30">
        <v>21</v>
      </c>
      <c r="B23" s="40" t="s">
        <v>26</v>
      </c>
      <c r="C23" s="47">
        <v>29</v>
      </c>
      <c r="D23" s="48">
        <v>20.833333333333332</v>
      </c>
      <c r="E23" s="47">
        <v>0</v>
      </c>
      <c r="F23" s="48"/>
      <c r="G23" s="47">
        <v>29</v>
      </c>
      <c r="H23" s="48">
        <v>20.833333333333332</v>
      </c>
      <c r="I23" s="47">
        <v>0</v>
      </c>
      <c r="J23" s="48"/>
      <c r="K23" s="49">
        <v>29</v>
      </c>
      <c r="L23" s="50">
        <v>20.833333333333332</v>
      </c>
      <c r="M23" s="61"/>
    </row>
    <row r="24" spans="1:13" s="8" customFormat="1" ht="15.75" customHeight="1">
      <c r="A24" s="30">
        <v>22</v>
      </c>
      <c r="B24" s="40" t="s">
        <v>27</v>
      </c>
      <c r="C24" s="47">
        <v>66</v>
      </c>
      <c r="D24" s="48">
        <v>-24.137931034482758</v>
      </c>
      <c r="E24" s="47">
        <v>0</v>
      </c>
      <c r="F24" s="48"/>
      <c r="G24" s="47">
        <v>66</v>
      </c>
      <c r="H24" s="48">
        <v>-24.137931034482758</v>
      </c>
      <c r="I24" s="47">
        <v>108</v>
      </c>
      <c r="J24" s="48">
        <v>-26.027397260273972</v>
      </c>
      <c r="K24" s="49">
        <v>174</v>
      </c>
      <c r="L24" s="50">
        <v>-25.321888412017167</v>
      </c>
      <c r="M24" s="61"/>
    </row>
    <row r="25" spans="1:13" s="8" customFormat="1" ht="15.75" customHeight="1">
      <c r="A25" s="30">
        <v>23</v>
      </c>
      <c r="B25" s="40" t="s">
        <v>28</v>
      </c>
      <c r="C25" s="47">
        <v>0</v>
      </c>
      <c r="D25" s="48"/>
      <c r="E25" s="47">
        <v>0</v>
      </c>
      <c r="F25" s="48"/>
      <c r="G25" s="47">
        <v>0</v>
      </c>
      <c r="H25" s="48"/>
      <c r="I25" s="47">
        <v>0</v>
      </c>
      <c r="J25" s="48"/>
      <c r="K25" s="49">
        <v>0</v>
      </c>
      <c r="L25" s="50"/>
      <c r="M25" s="61"/>
    </row>
    <row r="26" spans="1:13" s="8" customFormat="1" ht="15.75" customHeight="1">
      <c r="A26" s="30">
        <v>24</v>
      </c>
      <c r="B26" s="40" t="s">
        <v>29</v>
      </c>
      <c r="C26" s="47">
        <v>0</v>
      </c>
      <c r="D26" s="48"/>
      <c r="E26" s="47">
        <v>0</v>
      </c>
      <c r="F26" s="48"/>
      <c r="G26" s="47">
        <v>0</v>
      </c>
      <c r="H26" s="48"/>
      <c r="I26" s="47">
        <v>0</v>
      </c>
      <c r="J26" s="48"/>
      <c r="K26" s="49">
        <v>0</v>
      </c>
      <c r="L26" s="50"/>
      <c r="M26" s="61"/>
    </row>
    <row r="27" spans="1:13" s="8" customFormat="1" ht="15.75" customHeight="1">
      <c r="A27" s="30">
        <v>25</v>
      </c>
      <c r="B27" s="40" t="s">
        <v>30</v>
      </c>
      <c r="C27" s="47">
        <v>0</v>
      </c>
      <c r="D27" s="48">
        <v>-100</v>
      </c>
      <c r="E27" s="47">
        <v>0</v>
      </c>
      <c r="F27" s="48"/>
      <c r="G27" s="47">
        <v>0</v>
      </c>
      <c r="H27" s="48">
        <v>-100</v>
      </c>
      <c r="I27" s="47">
        <v>102</v>
      </c>
      <c r="J27" s="48">
        <v>-3.7735849056603774</v>
      </c>
      <c r="K27" s="49">
        <v>102</v>
      </c>
      <c r="L27" s="50">
        <v>-47.15025906735751</v>
      </c>
      <c r="M27" s="61"/>
    </row>
    <row r="28" spans="1:13" s="8" customFormat="1" ht="15.75" customHeight="1">
      <c r="A28" s="30">
        <v>26</v>
      </c>
      <c r="B28" s="40" t="s">
        <v>31</v>
      </c>
      <c r="C28" s="47">
        <v>717</v>
      </c>
      <c r="D28" s="48">
        <v>37.09369024856596</v>
      </c>
      <c r="E28" s="47">
        <v>50</v>
      </c>
      <c r="F28" s="48">
        <v>-13.793103448275861</v>
      </c>
      <c r="G28" s="47">
        <v>767</v>
      </c>
      <c r="H28" s="48">
        <v>32.01376936316695</v>
      </c>
      <c r="I28" s="47">
        <v>12</v>
      </c>
      <c r="J28" s="48">
        <v>33.333333333333336</v>
      </c>
      <c r="K28" s="49">
        <v>779</v>
      </c>
      <c r="L28" s="50">
        <v>32.03389830508475</v>
      </c>
      <c r="M28" s="61"/>
    </row>
    <row r="29" spans="1:13" s="8" customFormat="1" ht="15.75" customHeight="1">
      <c r="A29" s="30">
        <v>27</v>
      </c>
      <c r="B29" s="40" t="s">
        <v>32</v>
      </c>
      <c r="C29" s="47">
        <v>13</v>
      </c>
      <c r="D29" s="48">
        <v>-13.333333333333334</v>
      </c>
      <c r="E29" s="47">
        <v>0</v>
      </c>
      <c r="F29" s="48"/>
      <c r="G29" s="47">
        <v>13</v>
      </c>
      <c r="H29" s="48">
        <v>-13.333333333333334</v>
      </c>
      <c r="I29" s="47">
        <v>0</v>
      </c>
      <c r="J29" s="48"/>
      <c r="K29" s="49">
        <v>13</v>
      </c>
      <c r="L29" s="50">
        <v>-13.333333333333334</v>
      </c>
      <c r="M29" s="61"/>
    </row>
    <row r="30" spans="1:13" s="8" customFormat="1" ht="15.75" customHeight="1">
      <c r="A30" s="30">
        <v>28</v>
      </c>
      <c r="B30" s="40" t="s">
        <v>33</v>
      </c>
      <c r="C30" s="47">
        <v>119</v>
      </c>
      <c r="D30" s="48">
        <v>158.69565217391303</v>
      </c>
      <c r="E30" s="47">
        <v>0</v>
      </c>
      <c r="F30" s="48"/>
      <c r="G30" s="47">
        <v>119</v>
      </c>
      <c r="H30" s="48">
        <v>158.69565217391303</v>
      </c>
      <c r="I30" s="47">
        <v>34</v>
      </c>
      <c r="J30" s="48"/>
      <c r="K30" s="49">
        <v>153</v>
      </c>
      <c r="L30" s="50">
        <v>232.6086956521739</v>
      </c>
      <c r="M30" s="61"/>
    </row>
    <row r="31" spans="1:13" s="8" customFormat="1" ht="15.75" customHeight="1">
      <c r="A31" s="30">
        <v>29</v>
      </c>
      <c r="B31" s="40" t="s">
        <v>34</v>
      </c>
      <c r="C31" s="47">
        <v>1637</v>
      </c>
      <c r="D31" s="48">
        <v>4.667519181585678</v>
      </c>
      <c r="E31" s="47">
        <v>0</v>
      </c>
      <c r="F31" s="48"/>
      <c r="G31" s="47">
        <v>1637</v>
      </c>
      <c r="H31" s="48">
        <v>4.667519181585678</v>
      </c>
      <c r="I31" s="47">
        <v>0</v>
      </c>
      <c r="J31" s="48"/>
      <c r="K31" s="49">
        <v>1637</v>
      </c>
      <c r="L31" s="50">
        <v>4.667519181585678</v>
      </c>
      <c r="M31" s="61"/>
    </row>
    <row r="32" spans="1:13" s="8" customFormat="1" ht="15.75" customHeight="1">
      <c r="A32" s="30">
        <v>30</v>
      </c>
      <c r="B32" s="40" t="s">
        <v>35</v>
      </c>
      <c r="C32" s="47">
        <v>11542</v>
      </c>
      <c r="D32" s="48">
        <v>-8.730033212082873</v>
      </c>
      <c r="E32" s="47">
        <v>0</v>
      </c>
      <c r="F32" s="48"/>
      <c r="G32" s="47">
        <v>11542</v>
      </c>
      <c r="H32" s="48">
        <v>-8.730033212082873</v>
      </c>
      <c r="I32" s="47">
        <v>665</v>
      </c>
      <c r="J32" s="48">
        <v>-23.475258918296895</v>
      </c>
      <c r="K32" s="49">
        <v>12207</v>
      </c>
      <c r="L32" s="50">
        <v>-9.678135405105438</v>
      </c>
      <c r="M32" s="61"/>
    </row>
    <row r="33" spans="1:13" s="8" customFormat="1" ht="15.75" customHeight="1">
      <c r="A33" s="30">
        <v>31</v>
      </c>
      <c r="B33" s="40" t="s">
        <v>36</v>
      </c>
      <c r="C33" s="47">
        <v>0</v>
      </c>
      <c r="D33" s="48"/>
      <c r="E33" s="47">
        <v>0</v>
      </c>
      <c r="F33" s="48"/>
      <c r="G33" s="47">
        <v>0</v>
      </c>
      <c r="H33" s="48"/>
      <c r="I33" s="47">
        <v>0</v>
      </c>
      <c r="J33" s="48"/>
      <c r="K33" s="49">
        <v>0</v>
      </c>
      <c r="L33" s="50"/>
      <c r="M33" s="61"/>
    </row>
    <row r="34" spans="1:13" s="8" customFormat="1" ht="15.75" customHeight="1">
      <c r="A34" s="30">
        <v>32</v>
      </c>
      <c r="B34" s="40" t="s">
        <v>37</v>
      </c>
      <c r="C34" s="47">
        <v>65</v>
      </c>
      <c r="D34" s="48">
        <v>-68.59903381642512</v>
      </c>
      <c r="E34" s="47">
        <v>637</v>
      </c>
      <c r="F34" s="48">
        <v>-14.496644295302014</v>
      </c>
      <c r="G34" s="47">
        <v>702</v>
      </c>
      <c r="H34" s="48">
        <v>-26.26050420168067</v>
      </c>
      <c r="I34" s="47">
        <v>0</v>
      </c>
      <c r="J34" s="48"/>
      <c r="K34" s="49">
        <v>702</v>
      </c>
      <c r="L34" s="50">
        <v>-26.26050420168067</v>
      </c>
      <c r="M34" s="61"/>
    </row>
    <row r="35" spans="1:13" s="8" customFormat="1" ht="15.75" customHeight="1">
      <c r="A35" s="30">
        <v>33</v>
      </c>
      <c r="B35" s="40" t="s">
        <v>38</v>
      </c>
      <c r="C35" s="47">
        <v>1</v>
      </c>
      <c r="D35" s="48"/>
      <c r="E35" s="47">
        <v>0</v>
      </c>
      <c r="F35" s="48"/>
      <c r="G35" s="47">
        <v>1</v>
      </c>
      <c r="H35" s="48"/>
      <c r="I35" s="47">
        <v>0</v>
      </c>
      <c r="J35" s="48"/>
      <c r="K35" s="49">
        <v>1</v>
      </c>
      <c r="L35" s="50"/>
      <c r="M35" s="61"/>
    </row>
    <row r="36" spans="1:13" s="8" customFormat="1" ht="15.75" customHeight="1">
      <c r="A36" s="30">
        <v>34</v>
      </c>
      <c r="B36" s="40" t="s">
        <v>39</v>
      </c>
      <c r="C36" s="47">
        <v>0</v>
      </c>
      <c r="D36" s="48" t="s">
        <v>60</v>
      </c>
      <c r="E36" s="47">
        <v>0</v>
      </c>
      <c r="F36" s="48"/>
      <c r="G36" s="47">
        <v>0</v>
      </c>
      <c r="H36" s="48" t="s">
        <v>60</v>
      </c>
      <c r="I36" s="47">
        <v>0</v>
      </c>
      <c r="J36" s="48"/>
      <c r="K36" s="49">
        <v>0</v>
      </c>
      <c r="L36" s="50" t="s">
        <v>60</v>
      </c>
      <c r="M36" s="61"/>
    </row>
    <row r="37" spans="1:13" s="8" customFormat="1" ht="15.75" customHeight="1">
      <c r="A37" s="30">
        <v>35</v>
      </c>
      <c r="B37" s="40" t="s">
        <v>40</v>
      </c>
      <c r="C37" s="47">
        <v>10</v>
      </c>
      <c r="D37" s="48">
        <v>42.857142857142854</v>
      </c>
      <c r="E37" s="47">
        <v>30</v>
      </c>
      <c r="F37" s="48">
        <v>-50.81967213114754</v>
      </c>
      <c r="G37" s="47">
        <v>40</v>
      </c>
      <c r="H37" s="48">
        <v>-41.1764705882353</v>
      </c>
      <c r="I37" s="47">
        <v>0</v>
      </c>
      <c r="J37" s="48"/>
      <c r="K37" s="49">
        <v>40</v>
      </c>
      <c r="L37" s="50">
        <v>-41.1764705882353</v>
      </c>
      <c r="M37" s="61"/>
    </row>
    <row r="38" spans="1:13" s="8" customFormat="1" ht="15.75" customHeight="1">
      <c r="A38" s="30">
        <v>36</v>
      </c>
      <c r="B38" s="40" t="s">
        <v>41</v>
      </c>
      <c r="C38" s="47">
        <v>2847</v>
      </c>
      <c r="D38" s="48">
        <v>11.16751269035533</v>
      </c>
      <c r="E38" s="47">
        <v>865</v>
      </c>
      <c r="F38" s="48">
        <v>0.9334889148191365</v>
      </c>
      <c r="G38" s="47">
        <v>3712</v>
      </c>
      <c r="H38" s="48">
        <v>8.601521357519017</v>
      </c>
      <c r="I38" s="47">
        <v>9</v>
      </c>
      <c r="J38" s="48">
        <v>-18.181818181818183</v>
      </c>
      <c r="K38" s="49">
        <v>3720</v>
      </c>
      <c r="L38" s="50">
        <v>8.486439195100612</v>
      </c>
      <c r="M38" s="61"/>
    </row>
    <row r="39" spans="1:13" s="8" customFormat="1" ht="15.75" customHeight="1">
      <c r="A39" s="30">
        <v>37</v>
      </c>
      <c r="B39" s="40" t="s">
        <v>42</v>
      </c>
      <c r="C39" s="47">
        <v>25</v>
      </c>
      <c r="D39" s="48">
        <v>-43.18181818181818</v>
      </c>
      <c r="E39" s="47">
        <v>569</v>
      </c>
      <c r="F39" s="48">
        <v>88.41059602649007</v>
      </c>
      <c r="G39" s="47">
        <v>594</v>
      </c>
      <c r="H39" s="48">
        <v>71.67630057803468</v>
      </c>
      <c r="I39" s="47">
        <v>0</v>
      </c>
      <c r="J39" s="48"/>
      <c r="K39" s="49">
        <v>594</v>
      </c>
      <c r="L39" s="50">
        <v>71.67630057803468</v>
      </c>
      <c r="M39" s="61"/>
    </row>
    <row r="40" spans="1:13" s="8" customFormat="1" ht="15.75" customHeight="1">
      <c r="A40" s="11"/>
      <c r="B40" s="11" t="s">
        <v>0</v>
      </c>
      <c r="C40" s="12">
        <f>SUM(C3:C39)</f>
        <v>66495</v>
      </c>
      <c r="D40" s="50">
        <v>-3.0189890032960944</v>
      </c>
      <c r="E40" s="12">
        <f>SUM(E3:E39)</f>
        <v>4571</v>
      </c>
      <c r="F40" s="50">
        <v>30.63732494998571</v>
      </c>
      <c r="G40" s="12">
        <f>SUM(G3:G39)</f>
        <v>71066</v>
      </c>
      <c r="H40" s="50">
        <v>-1.3848608894747796</v>
      </c>
      <c r="I40" s="12">
        <f>SUM(I3:I39)</f>
        <v>5223</v>
      </c>
      <c r="J40" s="50">
        <v>-6.5485775630703165</v>
      </c>
      <c r="K40" s="12">
        <f>SUM(K3:K39)</f>
        <v>76288</v>
      </c>
      <c r="L40" s="50">
        <v>-1.7590625201210481</v>
      </c>
      <c r="M40" s="61"/>
    </row>
    <row r="41" ht="15.75" customHeight="1"/>
    <row r="42" ht="15.75" customHeight="1"/>
  </sheetData>
  <sheetProtection/>
  <mergeCells count="1">
    <mergeCell ref="C1:L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zoomScale="60" zoomScaleNormal="60"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421875" style="1" customWidth="1"/>
    <col min="3" max="14" width="4.7109375" style="5" customWidth="1"/>
    <col min="15" max="17" width="9.140625" style="7" customWidth="1"/>
    <col min="18" max="16384" width="9.140625" style="1" customWidth="1"/>
  </cols>
  <sheetData>
    <row r="1" spans="2:14" s="9" customFormat="1" ht="15.75" customHeight="1">
      <c r="B1" s="28" t="s">
        <v>64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8" s="8" customFormat="1" ht="15.75" customHeight="1">
      <c r="A2" s="30" t="s">
        <v>44</v>
      </c>
      <c r="B2" s="30" t="s">
        <v>2</v>
      </c>
      <c r="C2" s="31" t="s">
        <v>65</v>
      </c>
      <c r="D2" s="32" t="s">
        <v>66</v>
      </c>
      <c r="E2" s="33" t="s">
        <v>67</v>
      </c>
      <c r="F2" s="32" t="s">
        <v>68</v>
      </c>
      <c r="G2" s="34" t="s">
        <v>69</v>
      </c>
      <c r="H2" s="32" t="s">
        <v>70</v>
      </c>
      <c r="I2" s="33" t="s">
        <v>71</v>
      </c>
      <c r="J2" s="32" t="s">
        <v>72</v>
      </c>
      <c r="K2" s="32" t="s">
        <v>73</v>
      </c>
      <c r="L2" s="32" t="s">
        <v>74</v>
      </c>
      <c r="M2" s="32" t="s">
        <v>75</v>
      </c>
      <c r="N2" s="32" t="s">
        <v>76</v>
      </c>
      <c r="O2" s="35"/>
      <c r="P2" s="36"/>
      <c r="Q2" s="36"/>
      <c r="R2" s="36"/>
    </row>
    <row r="3" spans="1:18" s="8" customFormat="1" ht="15.75" customHeight="1">
      <c r="A3" s="30">
        <v>1</v>
      </c>
      <c r="B3" s="15" t="s">
        <v>7</v>
      </c>
      <c r="C3" s="37" t="s">
        <v>77</v>
      </c>
      <c r="D3" s="37" t="s">
        <v>77</v>
      </c>
      <c r="E3" s="37" t="s">
        <v>77</v>
      </c>
      <c r="F3" s="37" t="s">
        <v>77</v>
      </c>
      <c r="G3" s="37" t="s">
        <v>77</v>
      </c>
      <c r="H3" s="37" t="s">
        <v>77</v>
      </c>
      <c r="I3" s="37" t="s">
        <v>77</v>
      </c>
      <c r="J3" s="37" t="s">
        <v>77</v>
      </c>
      <c r="K3" s="37" t="s">
        <v>77</v>
      </c>
      <c r="L3" s="37" t="s">
        <v>77</v>
      </c>
      <c r="M3" s="38" t="s">
        <v>77</v>
      </c>
      <c r="N3" s="38" t="s">
        <v>77</v>
      </c>
      <c r="O3" s="39"/>
      <c r="P3" s="36"/>
      <c r="Q3" s="36"/>
      <c r="R3" s="36"/>
    </row>
    <row r="4" spans="1:18" s="8" customFormat="1" ht="15.75" customHeight="1">
      <c r="A4" s="30">
        <v>2</v>
      </c>
      <c r="B4" s="15" t="s">
        <v>8</v>
      </c>
      <c r="C4" s="37" t="s">
        <v>77</v>
      </c>
      <c r="D4" s="37" t="s">
        <v>77</v>
      </c>
      <c r="E4" s="37" t="s">
        <v>77</v>
      </c>
      <c r="F4" s="37" t="s">
        <v>77</v>
      </c>
      <c r="G4" s="37" t="s">
        <v>77</v>
      </c>
      <c r="H4" s="37" t="s">
        <v>77</v>
      </c>
      <c r="I4" s="37" t="s">
        <v>77</v>
      </c>
      <c r="J4" s="37" t="s">
        <v>77</v>
      </c>
      <c r="K4" s="37" t="s">
        <v>77</v>
      </c>
      <c r="L4" s="37" t="s">
        <v>77</v>
      </c>
      <c r="M4" s="38" t="s">
        <v>77</v>
      </c>
      <c r="N4" s="38" t="s">
        <v>77</v>
      </c>
      <c r="O4" s="39"/>
      <c r="P4" s="36"/>
      <c r="Q4" s="36"/>
      <c r="R4" s="36"/>
    </row>
    <row r="5" spans="1:18" s="8" customFormat="1" ht="15.75" customHeight="1">
      <c r="A5" s="30">
        <v>3</v>
      </c>
      <c r="B5" s="15" t="s">
        <v>9</v>
      </c>
      <c r="C5" s="37" t="s">
        <v>77</v>
      </c>
      <c r="D5" s="37" t="s">
        <v>77</v>
      </c>
      <c r="E5" s="37" t="s">
        <v>77</v>
      </c>
      <c r="F5" s="37" t="s">
        <v>77</v>
      </c>
      <c r="G5" s="37" t="s">
        <v>77</v>
      </c>
      <c r="H5" s="37" t="s">
        <v>77</v>
      </c>
      <c r="I5" s="37" t="s">
        <v>77</v>
      </c>
      <c r="J5" s="37" t="s">
        <v>77</v>
      </c>
      <c r="K5" s="37" t="s">
        <v>77</v>
      </c>
      <c r="L5" s="37" t="s">
        <v>77</v>
      </c>
      <c r="M5" s="38" t="s">
        <v>77</v>
      </c>
      <c r="N5" s="38" t="s">
        <v>77</v>
      </c>
      <c r="O5" s="39"/>
      <c r="P5" s="36"/>
      <c r="Q5" s="36"/>
      <c r="R5" s="36"/>
    </row>
    <row r="6" spans="1:14" s="8" customFormat="1" ht="15.75" customHeight="1">
      <c r="A6" s="30">
        <v>4</v>
      </c>
      <c r="B6" s="15" t="s">
        <v>10</v>
      </c>
      <c r="C6" s="37" t="s">
        <v>77</v>
      </c>
      <c r="D6" s="37" t="s">
        <v>77</v>
      </c>
      <c r="E6" s="37" t="s">
        <v>77</v>
      </c>
      <c r="F6" s="37" t="s">
        <v>77</v>
      </c>
      <c r="G6" s="37" t="s">
        <v>77</v>
      </c>
      <c r="H6" s="37" t="s">
        <v>77</v>
      </c>
      <c r="I6" s="37" t="s">
        <v>77</v>
      </c>
      <c r="J6" s="37" t="s">
        <v>77</v>
      </c>
      <c r="K6" s="37" t="s">
        <v>77</v>
      </c>
      <c r="L6" s="37" t="s">
        <v>77</v>
      </c>
      <c r="M6" s="38" t="s">
        <v>77</v>
      </c>
      <c r="N6" s="38" t="s">
        <v>77</v>
      </c>
    </row>
    <row r="7" spans="1:14" s="8" customFormat="1" ht="15.75" customHeight="1">
      <c r="A7" s="30">
        <v>5</v>
      </c>
      <c r="B7" s="15" t="s">
        <v>11</v>
      </c>
      <c r="C7" s="37" t="s">
        <v>77</v>
      </c>
      <c r="D7" s="37" t="s">
        <v>77</v>
      </c>
      <c r="E7" s="37" t="s">
        <v>77</v>
      </c>
      <c r="F7" s="37" t="s">
        <v>77</v>
      </c>
      <c r="G7" s="37" t="s">
        <v>77</v>
      </c>
      <c r="H7" s="37" t="s">
        <v>77</v>
      </c>
      <c r="I7" s="37" t="s">
        <v>77</v>
      </c>
      <c r="J7" s="37" t="s">
        <v>77</v>
      </c>
      <c r="K7" s="37" t="s">
        <v>77</v>
      </c>
      <c r="L7" s="37" t="s">
        <v>77</v>
      </c>
      <c r="M7" s="38" t="s">
        <v>77</v>
      </c>
      <c r="N7" s="38" t="s">
        <v>77</v>
      </c>
    </row>
    <row r="8" spans="1:14" s="8" customFormat="1" ht="15.75" customHeight="1">
      <c r="A8" s="30">
        <v>6</v>
      </c>
      <c r="B8" s="15" t="s">
        <v>12</v>
      </c>
      <c r="C8" s="37" t="s">
        <v>77</v>
      </c>
      <c r="D8" s="37" t="s">
        <v>77</v>
      </c>
      <c r="E8" s="37" t="s">
        <v>77</v>
      </c>
      <c r="F8" s="37" t="s">
        <v>77</v>
      </c>
      <c r="G8" s="37" t="s">
        <v>77</v>
      </c>
      <c r="H8" s="37" t="s">
        <v>77</v>
      </c>
      <c r="I8" s="37" t="s">
        <v>77</v>
      </c>
      <c r="J8" s="37" t="s">
        <v>77</v>
      </c>
      <c r="K8" s="37" t="s">
        <v>77</v>
      </c>
      <c r="L8" s="37" t="s">
        <v>77</v>
      </c>
      <c r="M8" s="38" t="s">
        <v>77</v>
      </c>
      <c r="N8" s="38" t="s">
        <v>77</v>
      </c>
    </row>
    <row r="9" spans="1:14" s="8" customFormat="1" ht="15.75" customHeight="1">
      <c r="A9" s="30">
        <v>7</v>
      </c>
      <c r="B9" s="15" t="s">
        <v>13</v>
      </c>
      <c r="C9" s="37" t="s">
        <v>77</v>
      </c>
      <c r="D9" s="37" t="s">
        <v>77</v>
      </c>
      <c r="E9" s="37" t="s">
        <v>77</v>
      </c>
      <c r="F9" s="37" t="s">
        <v>77</v>
      </c>
      <c r="G9" s="37" t="s">
        <v>77</v>
      </c>
      <c r="H9" s="37" t="s">
        <v>77</v>
      </c>
      <c r="I9" s="37" t="s">
        <v>77</v>
      </c>
      <c r="J9" s="37" t="s">
        <v>77</v>
      </c>
      <c r="K9" s="37" t="s">
        <v>77</v>
      </c>
      <c r="L9" s="37" t="s">
        <v>77</v>
      </c>
      <c r="M9" s="38" t="s">
        <v>77</v>
      </c>
      <c r="N9" s="38" t="s">
        <v>77</v>
      </c>
    </row>
    <row r="10" spans="1:14" s="8" customFormat="1" ht="15.75" customHeight="1">
      <c r="A10" s="30">
        <v>8</v>
      </c>
      <c r="B10" s="15" t="s">
        <v>14</v>
      </c>
      <c r="C10" s="37" t="s">
        <v>77</v>
      </c>
      <c r="D10" s="37" t="s">
        <v>77</v>
      </c>
      <c r="E10" s="37" t="s">
        <v>77</v>
      </c>
      <c r="F10" s="37" t="s">
        <v>77</v>
      </c>
      <c r="G10" s="37" t="s">
        <v>77</v>
      </c>
      <c r="H10" s="37" t="s">
        <v>77</v>
      </c>
      <c r="I10" s="37" t="s">
        <v>77</v>
      </c>
      <c r="J10" s="37" t="s">
        <v>77</v>
      </c>
      <c r="K10" s="37" t="s">
        <v>77</v>
      </c>
      <c r="L10" s="37" t="s">
        <v>77</v>
      </c>
      <c r="M10" s="38" t="s">
        <v>77</v>
      </c>
      <c r="N10" s="38" t="s">
        <v>77</v>
      </c>
    </row>
    <row r="11" spans="1:14" s="8" customFormat="1" ht="15.75" customHeight="1">
      <c r="A11" s="30">
        <v>9</v>
      </c>
      <c r="B11" s="15" t="s">
        <v>15</v>
      </c>
      <c r="C11" s="37" t="s">
        <v>77</v>
      </c>
      <c r="D11" s="37" t="s">
        <v>77</v>
      </c>
      <c r="E11" s="37" t="s">
        <v>77</v>
      </c>
      <c r="F11" s="37" t="s">
        <v>77</v>
      </c>
      <c r="G11" s="37" t="s">
        <v>77</v>
      </c>
      <c r="H11" s="37" t="s">
        <v>77</v>
      </c>
      <c r="I11" s="37" t="s">
        <v>77</v>
      </c>
      <c r="J11" s="37" t="s">
        <v>77</v>
      </c>
      <c r="K11" s="37" t="s">
        <v>77</v>
      </c>
      <c r="L11" s="37" t="s">
        <v>77</v>
      </c>
      <c r="M11" s="38" t="s">
        <v>77</v>
      </c>
      <c r="N11" s="38" t="s">
        <v>77</v>
      </c>
    </row>
    <row r="12" spans="1:14" s="8" customFormat="1" ht="15.75" customHeight="1">
      <c r="A12" s="30">
        <v>10</v>
      </c>
      <c r="B12" s="15" t="s">
        <v>16</v>
      </c>
      <c r="C12" s="37" t="s">
        <v>77</v>
      </c>
      <c r="D12" s="37" t="s">
        <v>77</v>
      </c>
      <c r="E12" s="37" t="s">
        <v>77</v>
      </c>
      <c r="F12" s="37" t="s">
        <v>77</v>
      </c>
      <c r="G12" s="37" t="s">
        <v>77</v>
      </c>
      <c r="H12" s="37" t="s">
        <v>77</v>
      </c>
      <c r="I12" s="37" t="s">
        <v>77</v>
      </c>
      <c r="J12" s="37" t="s">
        <v>77</v>
      </c>
      <c r="K12" s="37" t="s">
        <v>77</v>
      </c>
      <c r="L12" s="37" t="s">
        <v>77</v>
      </c>
      <c r="M12" s="38" t="s">
        <v>77</v>
      </c>
      <c r="N12" s="38" t="s">
        <v>77</v>
      </c>
    </row>
    <row r="13" spans="1:14" s="8" customFormat="1" ht="15.75" customHeight="1">
      <c r="A13" s="30">
        <v>11</v>
      </c>
      <c r="B13" s="40" t="s">
        <v>17</v>
      </c>
      <c r="C13" s="37" t="s">
        <v>77</v>
      </c>
      <c r="D13" s="37" t="s">
        <v>77</v>
      </c>
      <c r="E13" s="37" t="s">
        <v>77</v>
      </c>
      <c r="F13" s="37" t="s">
        <v>77</v>
      </c>
      <c r="G13" s="37" t="s">
        <v>77</v>
      </c>
      <c r="H13" s="37" t="s">
        <v>77</v>
      </c>
      <c r="I13" s="37" t="s">
        <v>77</v>
      </c>
      <c r="J13" s="37" t="s">
        <v>77</v>
      </c>
      <c r="K13" s="37" t="s">
        <v>77</v>
      </c>
      <c r="L13" s="37" t="s">
        <v>77</v>
      </c>
      <c r="M13" s="38" t="s">
        <v>77</v>
      </c>
      <c r="N13" s="38"/>
    </row>
    <row r="14" spans="1:14" s="8" customFormat="1" ht="15.75" customHeight="1">
      <c r="A14" s="30">
        <v>12</v>
      </c>
      <c r="B14" s="15" t="s">
        <v>18</v>
      </c>
      <c r="C14" s="37" t="s">
        <v>77</v>
      </c>
      <c r="D14" s="37" t="s">
        <v>77</v>
      </c>
      <c r="E14" s="37" t="s">
        <v>77</v>
      </c>
      <c r="F14" s="37" t="s">
        <v>77</v>
      </c>
      <c r="G14" s="37" t="s">
        <v>77</v>
      </c>
      <c r="H14" s="37" t="s">
        <v>77</v>
      </c>
      <c r="I14" s="37" t="s">
        <v>77</v>
      </c>
      <c r="J14" s="37" t="s">
        <v>77</v>
      </c>
      <c r="K14" s="37" t="s">
        <v>77</v>
      </c>
      <c r="L14" s="37" t="s">
        <v>77</v>
      </c>
      <c r="M14" s="38" t="s">
        <v>77</v>
      </c>
      <c r="N14" s="38" t="s">
        <v>77</v>
      </c>
    </row>
    <row r="15" spans="1:14" s="8" customFormat="1" ht="15.75" customHeight="1">
      <c r="A15" s="30">
        <v>13</v>
      </c>
      <c r="B15" s="15" t="s">
        <v>19</v>
      </c>
      <c r="C15" s="37" t="s">
        <v>77</v>
      </c>
      <c r="D15" s="37" t="s">
        <v>77</v>
      </c>
      <c r="E15" s="37" t="s">
        <v>77</v>
      </c>
      <c r="F15" s="37" t="s">
        <v>77</v>
      </c>
      <c r="G15" s="37" t="s">
        <v>77</v>
      </c>
      <c r="H15" s="37" t="s">
        <v>77</v>
      </c>
      <c r="I15" s="37" t="s">
        <v>77</v>
      </c>
      <c r="J15" s="37" t="s">
        <v>77</v>
      </c>
      <c r="K15" s="37" t="s">
        <v>77</v>
      </c>
      <c r="L15" s="37" t="s">
        <v>77</v>
      </c>
      <c r="M15" s="38" t="s">
        <v>77</v>
      </c>
      <c r="N15" s="38" t="s">
        <v>77</v>
      </c>
    </row>
    <row r="16" spans="1:14" s="8" customFormat="1" ht="15.75" customHeight="1">
      <c r="A16" s="30">
        <v>14</v>
      </c>
      <c r="B16" s="15" t="s">
        <v>20</v>
      </c>
      <c r="C16" s="37" t="s">
        <v>77</v>
      </c>
      <c r="D16" s="37" t="s">
        <v>77</v>
      </c>
      <c r="E16" s="37" t="s">
        <v>77</v>
      </c>
      <c r="F16" s="37" t="s">
        <v>77</v>
      </c>
      <c r="G16" s="37" t="s">
        <v>77</v>
      </c>
      <c r="H16" s="37" t="s">
        <v>77</v>
      </c>
      <c r="I16" s="37" t="s">
        <v>77</v>
      </c>
      <c r="J16" s="37" t="s">
        <v>77</v>
      </c>
      <c r="K16" s="37" t="s">
        <v>77</v>
      </c>
      <c r="L16" s="37" t="s">
        <v>77</v>
      </c>
      <c r="M16" s="38" t="s">
        <v>77</v>
      </c>
      <c r="N16" s="38" t="s">
        <v>77</v>
      </c>
    </row>
    <row r="17" spans="1:14" s="8" customFormat="1" ht="15.75" customHeight="1">
      <c r="A17" s="30">
        <v>15</v>
      </c>
      <c r="B17" s="15" t="s">
        <v>78</v>
      </c>
      <c r="C17" s="37" t="s">
        <v>77</v>
      </c>
      <c r="D17" s="37" t="s">
        <v>77</v>
      </c>
      <c r="E17" s="37" t="s">
        <v>77</v>
      </c>
      <c r="F17" s="37" t="s">
        <v>77</v>
      </c>
      <c r="G17" s="37" t="s">
        <v>77</v>
      </c>
      <c r="H17" s="37" t="s">
        <v>77</v>
      </c>
      <c r="I17" s="37" t="s">
        <v>77</v>
      </c>
      <c r="J17" s="37" t="s">
        <v>77</v>
      </c>
      <c r="K17" s="37" t="s">
        <v>77</v>
      </c>
      <c r="L17" s="37" t="s">
        <v>77</v>
      </c>
      <c r="M17" s="38" t="s">
        <v>77</v>
      </c>
      <c r="N17" s="38" t="s">
        <v>77</v>
      </c>
    </row>
    <row r="18" spans="1:14" s="8" customFormat="1" ht="15.75" customHeight="1">
      <c r="A18" s="30">
        <v>16</v>
      </c>
      <c r="B18" s="15" t="s">
        <v>21</v>
      </c>
      <c r="C18" s="37" t="s">
        <v>77</v>
      </c>
      <c r="D18" s="37" t="s">
        <v>77</v>
      </c>
      <c r="E18" s="37" t="s">
        <v>77</v>
      </c>
      <c r="F18" s="37" t="s">
        <v>77</v>
      </c>
      <c r="G18" s="37" t="s">
        <v>77</v>
      </c>
      <c r="H18" s="37" t="s">
        <v>77</v>
      </c>
      <c r="I18" s="37" t="s">
        <v>77</v>
      </c>
      <c r="J18" s="37" t="s">
        <v>77</v>
      </c>
      <c r="K18" s="37" t="s">
        <v>77</v>
      </c>
      <c r="L18" s="37" t="s">
        <v>77</v>
      </c>
      <c r="M18" s="38" t="s">
        <v>77</v>
      </c>
      <c r="N18" s="38"/>
    </row>
    <row r="19" spans="1:14" s="8" customFormat="1" ht="15.75" customHeight="1">
      <c r="A19" s="30">
        <v>17</v>
      </c>
      <c r="B19" s="15" t="s">
        <v>22</v>
      </c>
      <c r="C19" s="37" t="s">
        <v>77</v>
      </c>
      <c r="D19" s="37" t="s">
        <v>77</v>
      </c>
      <c r="E19" s="37" t="s">
        <v>77</v>
      </c>
      <c r="F19" s="37" t="s">
        <v>77</v>
      </c>
      <c r="G19" s="37" t="s">
        <v>77</v>
      </c>
      <c r="H19" s="37" t="s">
        <v>77</v>
      </c>
      <c r="I19" s="37" t="s">
        <v>77</v>
      </c>
      <c r="J19" s="37" t="s">
        <v>77</v>
      </c>
      <c r="K19" s="37" t="s">
        <v>77</v>
      </c>
      <c r="L19" s="37" t="s">
        <v>77</v>
      </c>
      <c r="M19" s="38" t="s">
        <v>77</v>
      </c>
      <c r="N19" s="38" t="s">
        <v>77</v>
      </c>
    </row>
    <row r="20" spans="1:14" s="8" customFormat="1" ht="15.75" customHeight="1">
      <c r="A20" s="30">
        <v>18</v>
      </c>
      <c r="B20" s="15" t="s">
        <v>23</v>
      </c>
      <c r="C20" s="37" t="s">
        <v>77</v>
      </c>
      <c r="D20" s="37" t="s">
        <v>77</v>
      </c>
      <c r="E20" s="37" t="s">
        <v>77</v>
      </c>
      <c r="F20" s="37" t="s">
        <v>77</v>
      </c>
      <c r="G20" s="37" t="s">
        <v>77</v>
      </c>
      <c r="H20" s="37" t="s">
        <v>77</v>
      </c>
      <c r="I20" s="37" t="s">
        <v>77</v>
      </c>
      <c r="J20" s="37" t="s">
        <v>77</v>
      </c>
      <c r="K20" s="37" t="s">
        <v>77</v>
      </c>
      <c r="L20" s="37" t="s">
        <v>77</v>
      </c>
      <c r="M20" s="38" t="s">
        <v>77</v>
      </c>
      <c r="N20" s="38" t="s">
        <v>77</v>
      </c>
    </row>
    <row r="21" spans="1:14" s="8" customFormat="1" ht="15.75" customHeight="1">
      <c r="A21" s="30">
        <v>19</v>
      </c>
      <c r="B21" s="15" t="s">
        <v>24</v>
      </c>
      <c r="C21" s="37" t="s">
        <v>77</v>
      </c>
      <c r="D21" s="37" t="s">
        <v>77</v>
      </c>
      <c r="E21" s="37" t="s">
        <v>77</v>
      </c>
      <c r="F21" s="37" t="s">
        <v>77</v>
      </c>
      <c r="G21" s="37" t="s">
        <v>77</v>
      </c>
      <c r="H21" s="37" t="s">
        <v>77</v>
      </c>
      <c r="I21" s="37" t="s">
        <v>77</v>
      </c>
      <c r="J21" s="37" t="s">
        <v>77</v>
      </c>
      <c r="K21" s="37" t="s">
        <v>77</v>
      </c>
      <c r="L21" s="37" t="s">
        <v>77</v>
      </c>
      <c r="M21" s="38" t="s">
        <v>77</v>
      </c>
      <c r="N21" s="38" t="s">
        <v>77</v>
      </c>
    </row>
    <row r="22" spans="1:14" s="8" customFormat="1" ht="15.75" customHeight="1">
      <c r="A22" s="30">
        <v>20</v>
      </c>
      <c r="B22" s="15" t="s">
        <v>25</v>
      </c>
      <c r="C22" s="37" t="s">
        <v>77</v>
      </c>
      <c r="D22" s="37" t="s">
        <v>77</v>
      </c>
      <c r="E22" s="37" t="s">
        <v>77</v>
      </c>
      <c r="F22" s="37" t="s">
        <v>77</v>
      </c>
      <c r="G22" s="37" t="s">
        <v>77</v>
      </c>
      <c r="H22" s="37" t="s">
        <v>77</v>
      </c>
      <c r="I22" s="37" t="s">
        <v>77</v>
      </c>
      <c r="J22" s="37" t="s">
        <v>77</v>
      </c>
      <c r="K22" s="37" t="s">
        <v>77</v>
      </c>
      <c r="L22" s="37" t="s">
        <v>77</v>
      </c>
      <c r="M22" s="38" t="s">
        <v>77</v>
      </c>
      <c r="N22" s="38" t="s">
        <v>77</v>
      </c>
    </row>
    <row r="23" spans="1:14" s="8" customFormat="1" ht="15.75" customHeight="1">
      <c r="A23" s="30">
        <v>21</v>
      </c>
      <c r="B23" s="15" t="s">
        <v>26</v>
      </c>
      <c r="C23" s="37" t="s">
        <v>77</v>
      </c>
      <c r="D23" s="37" t="s">
        <v>77</v>
      </c>
      <c r="E23" s="37" t="s">
        <v>77</v>
      </c>
      <c r="F23" s="37" t="s">
        <v>77</v>
      </c>
      <c r="G23" s="37" t="s">
        <v>77</v>
      </c>
      <c r="H23" s="37" t="s">
        <v>77</v>
      </c>
      <c r="I23" s="37" t="s">
        <v>77</v>
      </c>
      <c r="J23" s="37" t="s">
        <v>77</v>
      </c>
      <c r="K23" s="37" t="s">
        <v>77</v>
      </c>
      <c r="L23" s="37" t="s">
        <v>77</v>
      </c>
      <c r="M23" s="38" t="s">
        <v>77</v>
      </c>
      <c r="N23" s="38" t="s">
        <v>77</v>
      </c>
    </row>
    <row r="24" spans="1:14" s="8" customFormat="1" ht="15.75" customHeight="1">
      <c r="A24" s="30">
        <v>22</v>
      </c>
      <c r="B24" s="15" t="s">
        <v>27</v>
      </c>
      <c r="C24" s="37" t="s">
        <v>77</v>
      </c>
      <c r="D24" s="37" t="s">
        <v>77</v>
      </c>
      <c r="E24" s="37" t="s">
        <v>77</v>
      </c>
      <c r="F24" s="37" t="s">
        <v>77</v>
      </c>
      <c r="G24" s="37" t="s">
        <v>77</v>
      </c>
      <c r="H24" s="37" t="s">
        <v>77</v>
      </c>
      <c r="I24" s="37" t="s">
        <v>77</v>
      </c>
      <c r="J24" s="37" t="s">
        <v>77</v>
      </c>
      <c r="K24" s="37" t="s">
        <v>77</v>
      </c>
      <c r="L24" s="37" t="s">
        <v>77</v>
      </c>
      <c r="M24" s="38" t="s">
        <v>77</v>
      </c>
      <c r="N24" s="38" t="s">
        <v>77</v>
      </c>
    </row>
    <row r="25" spans="1:14" s="8" customFormat="1" ht="15.75" customHeight="1">
      <c r="A25" s="30">
        <v>23</v>
      </c>
      <c r="B25" s="15" t="s">
        <v>28</v>
      </c>
      <c r="C25" s="37" t="s">
        <v>77</v>
      </c>
      <c r="D25" s="37" t="s">
        <v>77</v>
      </c>
      <c r="E25" s="37" t="s">
        <v>77</v>
      </c>
      <c r="F25" s="37" t="s">
        <v>77</v>
      </c>
      <c r="G25" s="37" t="s">
        <v>77</v>
      </c>
      <c r="H25" s="37" t="s">
        <v>77</v>
      </c>
      <c r="I25" s="37" t="s">
        <v>77</v>
      </c>
      <c r="J25" s="37" t="s">
        <v>77</v>
      </c>
      <c r="K25" s="37" t="s">
        <v>77</v>
      </c>
      <c r="L25" s="37" t="s">
        <v>77</v>
      </c>
      <c r="M25" s="38" t="s">
        <v>77</v>
      </c>
      <c r="N25" s="38" t="s">
        <v>77</v>
      </c>
    </row>
    <row r="26" spans="1:14" s="8" customFormat="1" ht="15.75" customHeight="1">
      <c r="A26" s="30">
        <v>24</v>
      </c>
      <c r="B26" s="15" t="s">
        <v>29</v>
      </c>
      <c r="C26" s="37" t="s">
        <v>77</v>
      </c>
      <c r="D26" s="37" t="s">
        <v>77</v>
      </c>
      <c r="E26" s="37" t="s">
        <v>77</v>
      </c>
      <c r="F26" s="37" t="s">
        <v>77</v>
      </c>
      <c r="G26" s="37" t="s">
        <v>77</v>
      </c>
      <c r="H26" s="37" t="s">
        <v>77</v>
      </c>
      <c r="I26" s="37" t="s">
        <v>77</v>
      </c>
      <c r="J26" s="37" t="s">
        <v>77</v>
      </c>
      <c r="K26" s="37" t="s">
        <v>77</v>
      </c>
      <c r="L26" s="37" t="s">
        <v>77</v>
      </c>
      <c r="M26" s="38" t="s">
        <v>77</v>
      </c>
      <c r="N26" s="38"/>
    </row>
    <row r="27" spans="1:14" s="8" customFormat="1" ht="15.75" customHeight="1">
      <c r="A27" s="30">
        <v>25</v>
      </c>
      <c r="B27" s="15" t="s">
        <v>30</v>
      </c>
      <c r="C27" s="37" t="s">
        <v>77</v>
      </c>
      <c r="D27" s="37" t="s">
        <v>77</v>
      </c>
      <c r="E27" s="37" t="s">
        <v>77</v>
      </c>
      <c r="F27" s="37" t="s">
        <v>77</v>
      </c>
      <c r="G27" s="37" t="s">
        <v>77</v>
      </c>
      <c r="H27" s="37" t="s">
        <v>77</v>
      </c>
      <c r="I27" s="37" t="s">
        <v>77</v>
      </c>
      <c r="J27" s="37" t="s">
        <v>77</v>
      </c>
      <c r="K27" s="37" t="s">
        <v>77</v>
      </c>
      <c r="L27" s="37" t="s">
        <v>77</v>
      </c>
      <c r="M27" s="38" t="s">
        <v>77</v>
      </c>
      <c r="N27" s="38" t="s">
        <v>77</v>
      </c>
    </row>
    <row r="28" spans="1:14" s="8" customFormat="1" ht="15.75" customHeight="1">
      <c r="A28" s="30">
        <v>26</v>
      </c>
      <c r="B28" s="15" t="s">
        <v>31</v>
      </c>
      <c r="C28" s="37" t="s">
        <v>77</v>
      </c>
      <c r="D28" s="37" t="s">
        <v>77</v>
      </c>
      <c r="E28" s="37" t="s">
        <v>77</v>
      </c>
      <c r="F28" s="37" t="s">
        <v>77</v>
      </c>
      <c r="G28" s="37" t="s">
        <v>77</v>
      </c>
      <c r="H28" s="37" t="s">
        <v>77</v>
      </c>
      <c r="I28" s="37" t="s">
        <v>77</v>
      </c>
      <c r="J28" s="37" t="s">
        <v>77</v>
      </c>
      <c r="K28" s="37" t="s">
        <v>77</v>
      </c>
      <c r="L28" s="37" t="s">
        <v>77</v>
      </c>
      <c r="M28" s="38" t="s">
        <v>77</v>
      </c>
      <c r="N28" s="38" t="s">
        <v>77</v>
      </c>
    </row>
    <row r="29" spans="1:14" s="8" customFormat="1" ht="15.75" customHeight="1">
      <c r="A29" s="30">
        <v>27</v>
      </c>
      <c r="B29" s="15" t="s">
        <v>32</v>
      </c>
      <c r="C29" s="37" t="s">
        <v>77</v>
      </c>
      <c r="D29" s="37" t="s">
        <v>77</v>
      </c>
      <c r="E29" s="37" t="s">
        <v>77</v>
      </c>
      <c r="F29" s="37" t="s">
        <v>77</v>
      </c>
      <c r="G29" s="37" t="s">
        <v>77</v>
      </c>
      <c r="H29" s="37" t="s">
        <v>77</v>
      </c>
      <c r="I29" s="37" t="s">
        <v>77</v>
      </c>
      <c r="J29" s="37" t="s">
        <v>77</v>
      </c>
      <c r="K29" s="37" t="s">
        <v>77</v>
      </c>
      <c r="L29" s="37" t="s">
        <v>77</v>
      </c>
      <c r="M29" s="38" t="s">
        <v>77</v>
      </c>
      <c r="N29" s="38" t="s">
        <v>77</v>
      </c>
    </row>
    <row r="30" spans="1:14" s="8" customFormat="1" ht="15.75" customHeight="1">
      <c r="A30" s="30">
        <v>28</v>
      </c>
      <c r="B30" s="15" t="s">
        <v>33</v>
      </c>
      <c r="C30" s="37" t="s">
        <v>77</v>
      </c>
      <c r="D30" s="37" t="s">
        <v>77</v>
      </c>
      <c r="E30" s="37" t="s">
        <v>77</v>
      </c>
      <c r="F30" s="37" t="s">
        <v>77</v>
      </c>
      <c r="G30" s="37" t="s">
        <v>77</v>
      </c>
      <c r="H30" s="37" t="s">
        <v>77</v>
      </c>
      <c r="I30" s="37" t="s">
        <v>77</v>
      </c>
      <c r="J30" s="37" t="s">
        <v>77</v>
      </c>
      <c r="K30" s="37" t="s">
        <v>77</v>
      </c>
      <c r="L30" s="37" t="s">
        <v>77</v>
      </c>
      <c r="M30" s="38" t="s">
        <v>77</v>
      </c>
      <c r="N30" s="38"/>
    </row>
    <row r="31" spans="1:14" s="8" customFormat="1" ht="15.75" customHeight="1">
      <c r="A31" s="30">
        <v>29</v>
      </c>
      <c r="B31" s="15" t="s">
        <v>34</v>
      </c>
      <c r="C31" s="37" t="s">
        <v>77</v>
      </c>
      <c r="D31" s="37" t="s">
        <v>77</v>
      </c>
      <c r="E31" s="37" t="s">
        <v>77</v>
      </c>
      <c r="F31" s="37" t="s">
        <v>77</v>
      </c>
      <c r="G31" s="37" t="s">
        <v>77</v>
      </c>
      <c r="H31" s="37" t="s">
        <v>77</v>
      </c>
      <c r="I31" s="37" t="s">
        <v>77</v>
      </c>
      <c r="J31" s="37" t="s">
        <v>77</v>
      </c>
      <c r="K31" s="37" t="s">
        <v>77</v>
      </c>
      <c r="L31" s="37" t="s">
        <v>77</v>
      </c>
      <c r="M31" s="38" t="s">
        <v>77</v>
      </c>
      <c r="N31" s="38" t="s">
        <v>77</v>
      </c>
    </row>
    <row r="32" spans="1:14" s="8" customFormat="1" ht="15.75" customHeight="1">
      <c r="A32" s="30">
        <v>30</v>
      </c>
      <c r="B32" s="15" t="s">
        <v>35</v>
      </c>
      <c r="C32" s="37" t="s">
        <v>77</v>
      </c>
      <c r="D32" s="37" t="s">
        <v>77</v>
      </c>
      <c r="E32" s="37" t="s">
        <v>77</v>
      </c>
      <c r="F32" s="37" t="s">
        <v>77</v>
      </c>
      <c r="G32" s="37" t="s">
        <v>77</v>
      </c>
      <c r="H32" s="37" t="s">
        <v>77</v>
      </c>
      <c r="I32" s="37" t="s">
        <v>77</v>
      </c>
      <c r="J32" s="37" t="s">
        <v>77</v>
      </c>
      <c r="K32" s="37" t="s">
        <v>77</v>
      </c>
      <c r="L32" s="37" t="s">
        <v>77</v>
      </c>
      <c r="M32" s="38" t="s">
        <v>77</v>
      </c>
      <c r="N32" s="38" t="s">
        <v>77</v>
      </c>
    </row>
    <row r="33" spans="1:14" s="8" customFormat="1" ht="15.75" customHeight="1">
      <c r="A33" s="30">
        <v>31</v>
      </c>
      <c r="B33" s="15" t="s">
        <v>36</v>
      </c>
      <c r="C33" s="37" t="s">
        <v>77</v>
      </c>
      <c r="D33" s="37" t="s">
        <v>77</v>
      </c>
      <c r="E33" s="37" t="s">
        <v>77</v>
      </c>
      <c r="F33" s="37" t="s">
        <v>77</v>
      </c>
      <c r="G33" s="37" t="s">
        <v>77</v>
      </c>
      <c r="H33" s="37" t="s">
        <v>77</v>
      </c>
      <c r="I33" s="37" t="s">
        <v>77</v>
      </c>
      <c r="J33" s="37" t="s">
        <v>77</v>
      </c>
      <c r="K33" s="37" t="s">
        <v>77</v>
      </c>
      <c r="L33" s="37" t="s">
        <v>77</v>
      </c>
      <c r="M33" s="38" t="s">
        <v>77</v>
      </c>
      <c r="N33" s="38" t="s">
        <v>77</v>
      </c>
    </row>
    <row r="34" spans="1:14" s="8" customFormat="1" ht="15.75" customHeight="1">
      <c r="A34" s="30">
        <v>32</v>
      </c>
      <c r="B34" s="15" t="s">
        <v>37</v>
      </c>
      <c r="C34" s="37" t="s">
        <v>77</v>
      </c>
      <c r="D34" s="37" t="s">
        <v>77</v>
      </c>
      <c r="E34" s="37" t="s">
        <v>77</v>
      </c>
      <c r="F34" s="37" t="s">
        <v>77</v>
      </c>
      <c r="G34" s="37" t="s">
        <v>77</v>
      </c>
      <c r="H34" s="37" t="s">
        <v>77</v>
      </c>
      <c r="I34" s="37" t="s">
        <v>77</v>
      </c>
      <c r="J34" s="37" t="s">
        <v>77</v>
      </c>
      <c r="K34" s="37" t="s">
        <v>77</v>
      </c>
      <c r="L34" s="37" t="s">
        <v>77</v>
      </c>
      <c r="M34" s="38" t="s">
        <v>77</v>
      </c>
      <c r="N34" s="38" t="s">
        <v>77</v>
      </c>
    </row>
    <row r="35" spans="1:14" s="8" customFormat="1" ht="15.75" customHeight="1">
      <c r="A35" s="30">
        <v>33</v>
      </c>
      <c r="B35" s="15" t="s">
        <v>38</v>
      </c>
      <c r="C35" s="37" t="s">
        <v>77</v>
      </c>
      <c r="D35" s="37" t="s">
        <v>77</v>
      </c>
      <c r="E35" s="37" t="s">
        <v>77</v>
      </c>
      <c r="F35" s="37" t="s">
        <v>77</v>
      </c>
      <c r="G35" s="37" t="s">
        <v>77</v>
      </c>
      <c r="H35" s="37" t="s">
        <v>77</v>
      </c>
      <c r="I35" s="37" t="s">
        <v>77</v>
      </c>
      <c r="J35" s="37" t="s">
        <v>77</v>
      </c>
      <c r="K35" s="37" t="s">
        <v>77</v>
      </c>
      <c r="L35" s="37" t="s">
        <v>77</v>
      </c>
      <c r="M35" s="38" t="s">
        <v>77</v>
      </c>
      <c r="N35" s="38" t="s">
        <v>77</v>
      </c>
    </row>
    <row r="36" spans="1:14" s="8" customFormat="1" ht="15.75" customHeight="1">
      <c r="A36" s="30">
        <v>34</v>
      </c>
      <c r="B36" s="15" t="s">
        <v>39</v>
      </c>
      <c r="C36" s="37" t="s">
        <v>77</v>
      </c>
      <c r="D36" s="37" t="s">
        <v>77</v>
      </c>
      <c r="E36" s="37" t="s">
        <v>77</v>
      </c>
      <c r="F36" s="37" t="s">
        <v>77</v>
      </c>
      <c r="G36" s="37" t="s">
        <v>77</v>
      </c>
      <c r="H36" s="37" t="s">
        <v>77</v>
      </c>
      <c r="I36" s="37" t="s">
        <v>77</v>
      </c>
      <c r="J36" s="37" t="s">
        <v>77</v>
      </c>
      <c r="K36" s="37" t="s">
        <v>77</v>
      </c>
      <c r="L36" s="37" t="s">
        <v>77</v>
      </c>
      <c r="M36" s="38" t="s">
        <v>77</v>
      </c>
      <c r="N36" s="38"/>
    </row>
    <row r="37" spans="1:14" s="8" customFormat="1" ht="15.75" customHeight="1">
      <c r="A37" s="30">
        <v>35</v>
      </c>
      <c r="B37" s="15" t="s">
        <v>40</v>
      </c>
      <c r="C37" s="37" t="s">
        <v>77</v>
      </c>
      <c r="D37" s="37" t="s">
        <v>77</v>
      </c>
      <c r="E37" s="37" t="s">
        <v>77</v>
      </c>
      <c r="F37" s="37" t="s">
        <v>77</v>
      </c>
      <c r="G37" s="37" t="s">
        <v>77</v>
      </c>
      <c r="H37" s="37" t="s">
        <v>77</v>
      </c>
      <c r="I37" s="37" t="s">
        <v>77</v>
      </c>
      <c r="J37" s="37" t="s">
        <v>77</v>
      </c>
      <c r="K37" s="37" t="s">
        <v>77</v>
      </c>
      <c r="L37" s="37" t="s">
        <v>77</v>
      </c>
      <c r="M37" s="38" t="s">
        <v>77</v>
      </c>
      <c r="N37" s="38" t="s">
        <v>77</v>
      </c>
    </row>
    <row r="38" spans="1:14" s="8" customFormat="1" ht="15.75" customHeight="1">
      <c r="A38" s="30">
        <v>36</v>
      </c>
      <c r="B38" s="15" t="s">
        <v>41</v>
      </c>
      <c r="C38" s="37" t="s">
        <v>77</v>
      </c>
      <c r="D38" s="37" t="s">
        <v>77</v>
      </c>
      <c r="E38" s="37" t="s">
        <v>77</v>
      </c>
      <c r="F38" s="37" t="s">
        <v>77</v>
      </c>
      <c r="G38" s="37" t="s">
        <v>77</v>
      </c>
      <c r="H38" s="37" t="s">
        <v>77</v>
      </c>
      <c r="I38" s="37" t="s">
        <v>77</v>
      </c>
      <c r="J38" s="37" t="s">
        <v>77</v>
      </c>
      <c r="K38" s="37" t="s">
        <v>77</v>
      </c>
      <c r="L38" s="37" t="s">
        <v>77</v>
      </c>
      <c r="M38" s="38" t="s">
        <v>77</v>
      </c>
      <c r="N38" s="38"/>
    </row>
    <row r="39" spans="1:14" s="8" customFormat="1" ht="15.75" customHeight="1">
      <c r="A39" s="30">
        <v>37</v>
      </c>
      <c r="B39" s="15" t="s">
        <v>42</v>
      </c>
      <c r="C39" s="37" t="s">
        <v>77</v>
      </c>
      <c r="D39" s="37" t="s">
        <v>77</v>
      </c>
      <c r="E39" s="37" t="s">
        <v>77</v>
      </c>
      <c r="F39" s="37" t="s">
        <v>77</v>
      </c>
      <c r="G39" s="37" t="s">
        <v>77</v>
      </c>
      <c r="H39" s="37" t="s">
        <v>77</v>
      </c>
      <c r="I39" s="37" t="s">
        <v>77</v>
      </c>
      <c r="J39" s="37" t="s">
        <v>77</v>
      </c>
      <c r="K39" s="37" t="s">
        <v>77</v>
      </c>
      <c r="L39" s="37" t="s">
        <v>77</v>
      </c>
      <c r="M39" s="38" t="s">
        <v>77</v>
      </c>
      <c r="N39" s="38" t="s">
        <v>77</v>
      </c>
    </row>
    <row r="40" spans="3:14" s="7" customFormat="1" ht="15.75" customHeight="1"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</row>
    <row r="41" ht="15.75" customHeight="1"/>
    <row r="42" ht="15.75" customHeight="1"/>
  </sheetData>
  <sheetProtection/>
  <printOptions horizontalCentered="1" verticalCentered="1"/>
  <pageMargins left="0" right="0" top="0" bottom="0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Vittorio Tondi</cp:lastModifiedBy>
  <cp:lastPrinted>2005-02-02T12:00:08Z</cp:lastPrinted>
  <dcterms:created xsi:type="dcterms:W3CDTF">1998-03-31T18:19:24Z</dcterms:created>
  <dcterms:modified xsi:type="dcterms:W3CDTF">2015-06-07T11:03:56Z</dcterms:modified>
  <cp:category/>
  <cp:version/>
  <cp:contentType/>
  <cp:contentStatus/>
</cp:coreProperties>
</file>