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59" activeTab="0"/>
  </bookViews>
  <sheets>
    <sheet name="Totali" sheetId="1" r:id="rId1"/>
    <sheet name="Movimenti" sheetId="2" r:id="rId2"/>
    <sheet name="Passeggeri" sheetId="3" r:id="rId3"/>
    <sheet name="Cargo" sheetId="4" r:id="rId4"/>
    <sheet name="Totali Agosto" sheetId="5" r:id="rId5"/>
    <sheet name="Movimenti Agosto" sheetId="6" r:id="rId6"/>
    <sheet name="Passeggeri Agosto" sheetId="7" r:id="rId7"/>
    <sheet name="Cargo Agost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<sst xmlns="http://schemas.openxmlformats.org/spreadsheetml/2006/main" count="912" uniqueCount="79">
  <si>
    <t>TOTALI</t>
  </si>
  <si>
    <t>Gennaio - Agosto 2011 (su base 2010)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</si>
  <si>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</si>
  <si>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</si>
  <si>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</si>
  <si>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</si>
  <si>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</si>
  <si>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</si>
  <si>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</si>
  <si>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</si>
  <si>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</si>
  <si>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</si>
  <si>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</si>
  <si>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</si>
  <si>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</si>
  <si>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</si>
  <si>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</si>
  <si>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</si>
  <si>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</si>
  <si>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</si>
  <si>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</si>
  <si>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</si>
  <si>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</si>
  <si>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</si>
  <si>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</si>
  <si>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</si>
  <si>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</si>
  <si>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</si>
  <si>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</si>
  <si>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</si>
  <si>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</si>
  <si>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</si>
  <si>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</si>
  <si>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</si>
  <si>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</si>
  <si>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</si>
  <si>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</si>
  <si>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</si>
  <si>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</si>
  <si>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</si>
  <si>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</si>
  <si>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</si>
  <si>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</si>
  <si>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</si>
  <si>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</si>
  <si>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</si>
  <si>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</si>
  <si>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</si>
  <si>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</si>
  <si>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</si>
  <si>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</si>
  <si>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</si>
  <si>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</si>
  <si>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</si>
  <si>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</si>
  <si>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</si>
  <si>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</si>
  <si>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</si>
  <si>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Agosto 2011 (su base 2010)</t>
  </si>
  <si>
    <t>####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</si>
  <si>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</si>
  <si>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</si>
  <si>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</si>
  <si>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</si>
  <si>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</si>
  <si>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</si>
  <si>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</si>
  <si>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</si>
  <si>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</si>
  <si>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</si>
  <si>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</si>
  <si>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</si>
  <si>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</si>
  <si>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</si>
  <si>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</si>
  <si>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</si>
  <si>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</si>
  <si>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Milano MXP</t>
  </si>
  <si>
    <t>Forli'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</si>
</sst>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&quot;L.&quot;#,##0.00_);&quot;(L.&quot;#,##0.00\)"/>
  </numFmts>
  <fonts count="33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Arial"/>
      <family val="2"/>
    </font>
    <font>
      <sz val="24"/>
      <color indexed="48"/>
      <name val="Arial"/>
      <family val="2"/>
    </font>
    <font>
      <sz val="48"/>
      <color indexed="4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8" fillId="10" borderId="3" applyNumberFormat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9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6" borderId="0" applyNumberFormat="0" applyBorder="0" applyAlignment="0" applyProtection="0"/>
    <xf numFmtId="0" fontId="0" fillId="4" borderId="4" applyNumberFormat="0" applyAlignment="0" applyProtection="0"/>
    <xf numFmtId="0" fontId="11" fillId="9" borderId="5" applyNumberFormat="0" applyAlignment="0" applyProtection="0"/>
    <xf numFmtId="9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170" fontId="2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 vertical="center"/>
      <protection/>
    </xf>
    <xf numFmtId="0" fontId="25" fillId="0" borderId="10" xfId="0" applyFont="1" applyBorder="1" applyAlignment="1" applyProtection="1">
      <alignment vertical="center"/>
      <protection/>
    </xf>
    <xf numFmtId="0" fontId="25" fillId="0" borderId="10" xfId="0" applyFont="1" applyBorder="1" applyAlignment="1" applyProtection="1">
      <alignment horizontal="center" vertical="center"/>
      <protection/>
    </xf>
    <xf numFmtId="3" fontId="25" fillId="0" borderId="10" xfId="0" applyNumberFormat="1" applyFont="1" applyBorder="1" applyAlignment="1" applyProtection="1">
      <alignment vertical="center"/>
      <protection/>
    </xf>
    <xf numFmtId="9" fontId="1" fillId="0" borderId="10" xfId="48" applyFont="1" applyFill="1" applyBorder="1" applyAlignment="1" applyProtection="1">
      <alignment horizontal="center" vertical="center" wrapText="1"/>
      <protection/>
    </xf>
    <xf numFmtId="3" fontId="29" fillId="0" borderId="10" xfId="0" applyNumberFormat="1" applyFont="1" applyBorder="1" applyAlignment="1" applyProtection="1">
      <alignment vertical="center"/>
      <protection/>
    </xf>
    <xf numFmtId="3" fontId="0" fillId="0" borderId="10" xfId="48" applyNumberFormat="1" applyFont="1" applyFill="1" applyBorder="1" applyAlignment="1" applyProtection="1">
      <alignment horizontal="center" vertical="center" wrapText="1"/>
      <protection/>
    </xf>
    <xf numFmtId="3" fontId="1" fillId="0" borderId="10" xfId="48" applyNumberFormat="1" applyFont="1" applyFill="1" applyBorder="1" applyAlignment="1" applyProtection="1">
      <alignment horizontal="center" vertical="center" wrapText="1"/>
      <protection/>
    </xf>
    <xf numFmtId="3" fontId="24" fillId="0" borderId="10" xfId="0" applyNumberFormat="1" applyFont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171" fontId="22" fillId="0" borderId="0" xfId="0" applyNumberFormat="1" applyFont="1" applyBorder="1" applyAlignment="1" applyProtection="1">
      <alignment/>
      <protection/>
    </xf>
    <xf numFmtId="170" fontId="23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1" fillId="0" borderId="10" xfId="0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170" fontId="2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1" fillId="0" borderId="1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0" fontId="24" fillId="0" borderId="10" xfId="0" applyNumberFormat="1" applyFont="1" applyBorder="1" applyAlignment="1" applyProtection="1">
      <alignment vertical="center"/>
      <protection/>
    </xf>
    <xf numFmtId="170" fontId="26" fillId="0" borderId="10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9" fontId="31" fillId="0" borderId="0" xfId="0" applyNumberFormat="1" applyFont="1" applyBorder="1" applyAlignment="1" applyProtection="1">
      <alignment horizontal="center" vertical="center"/>
      <protection/>
    </xf>
    <xf numFmtId="9" fontId="32" fillId="0" borderId="0" xfId="0" applyNumberFormat="1" applyFont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170" fontId="23" fillId="0" borderId="0" xfId="0" applyNumberFormat="1" applyFont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0" fontId="24" fillId="0" borderId="10" xfId="0" applyNumberFormat="1" applyFont="1" applyBorder="1" applyAlignment="1" applyProtection="1">
      <alignment horizontal="right" vertical="center"/>
      <protection/>
    </xf>
    <xf numFmtId="3" fontId="25" fillId="0" borderId="10" xfId="0" applyNumberFormat="1" applyFont="1" applyBorder="1" applyAlignment="1" applyProtection="1">
      <alignment horizontal="right" vertical="center"/>
      <protection/>
    </xf>
    <xf numFmtId="170" fontId="26" fillId="0" borderId="10" xfId="0" applyNumberFormat="1" applyFont="1" applyBorder="1" applyAlignment="1" applyProtection="1">
      <alignment horizontal="right" vertical="center"/>
      <protection/>
    </xf>
    <xf numFmtId="3" fontId="27" fillId="0" borderId="10" xfId="0" applyNumberFormat="1" applyFont="1" applyBorder="1" applyAlignment="1" applyProtection="1">
      <alignment horizontal="center" vertical="center"/>
      <protection/>
    </xf>
    <xf numFmtId="170" fontId="28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27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170" fontId="21" fillId="0" borderId="0" xfId="0" applyNumberFormat="1" applyFont="1" applyBorder="1" applyAlignment="1" applyProtection="1">
      <alignment horizontal="center" vertical="center"/>
      <protection/>
    </xf>
    <xf numFmtId="170" fontId="26" fillId="0" borderId="0" xfId="0" applyNumberFormat="1" applyFont="1" applyBorder="1" applyAlignment="1" applyProtection="1">
      <alignment horizontal="right" vertical="center"/>
      <protection/>
    </xf>
    <xf numFmtId="170" fontId="24" fillId="0" borderId="0" xfId="0" applyNumberFormat="1" applyFont="1" applyBorder="1" applyAlignment="1" applyProtection="1">
      <alignment vertical="center"/>
      <protection/>
    </xf>
    <xf numFmtId="170" fontId="26" fillId="0" borderId="0" xfId="0" applyNumberFormat="1" applyFont="1" applyBorder="1" applyAlignment="1" applyProtection="1">
      <alignment vertical="center"/>
      <protection/>
    </xf>
    <xf numFmtId="170" fontId="23" fillId="0" borderId="11" xfId="0" applyNumberFormat="1" applyFont="1" applyBorder="1" applyAlignment="1" applyProtection="1">
      <alignment horizontal="left"/>
      <protection/>
    </xf>
    <xf numFmtId="49" fontId="30" fillId="0" borderId="11" xfId="0" applyNumberFormat="1" applyFont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C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CC"/>
      <rgbColor rgb="00FFFF99"/>
      <rgbColor rgb="0099CCFF"/>
      <rgbColor rgb="00FF99CC"/>
      <rgbColor rgb="00B38FEE"/>
      <rgbColor rgb="00CCFFFF"/>
      <rgbColor rgb="003366FF"/>
      <rgbColor rgb="0033CCCC"/>
      <rgbColor rgb="00339966"/>
      <rgbColor rgb="00FF9900"/>
      <rgbColor rgb="008E5E42"/>
      <rgbColor rgb="00FF6600"/>
      <rgbColor rgb="00666699"/>
      <rgbColor rgb="00969696"/>
      <rgbColor rgb="001D2FBE"/>
      <rgbColor rgb="00286676"/>
      <rgbColor rgb="00004500"/>
      <rgbColor rgb="00453E01"/>
      <rgbColor rgb="00993300"/>
      <rgbColor rgb="0085396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21" customFormat="1" ht="15.75" customHeight="1">
      <c r="A1" s="8"/>
      <c r="B1" s="19" t="s">
        <v>0</v>
      </c>
      <c r="C1" s="59" t="s">
        <v>1</v>
      </c>
      <c r="D1" s="59"/>
      <c r="E1" s="59"/>
      <c r="F1" s="59"/>
      <c r="G1" s="59"/>
      <c r="H1" s="59"/>
      <c r="I1" s="20"/>
    </row>
    <row r="2" spans="1:9" s="25" customFormat="1" ht="15.75" customHeight="1">
      <c r="A2" s="22" t="s">
        <v>2</v>
      </c>
      <c r="B2" s="22" t="s">
        <v>3</v>
      </c>
      <c r="C2" s="23" t="s">
        <v>4</v>
      </c>
      <c r="D2" s="24" t="s">
        <v>5</v>
      </c>
      <c r="E2" s="23" t="s">
        <v>6</v>
      </c>
      <c r="F2" s="24" t="s">
        <v>5</v>
      </c>
      <c r="G2" s="23" t="s">
        <v>7</v>
      </c>
      <c r="H2" s="24" t="s">
        <v>5</v>
      </c>
      <c r="I2" s="55"/>
    </row>
    <row r="3" spans="1:9" s="25" customFormat="1" ht="15.75" customHeight="1">
      <c r="A3" s="26">
        <v>1</v>
      </c>
      <c r="B3" s="27" t="s">
        <v>8</v>
      </c>
      <c r="C3" s="28">
        <v>10096</v>
      </c>
      <c r="D3" s="29">
        <v>2.5182778229082046</v>
      </c>
      <c r="E3" s="28">
        <v>1050143</v>
      </c>
      <c r="F3" s="29">
        <v>10.791991568295018</v>
      </c>
      <c r="G3" s="28">
        <v>1026</v>
      </c>
      <c r="H3" s="29">
        <v>8.686440677966102</v>
      </c>
      <c r="I3" s="57"/>
    </row>
    <row r="4" spans="1:9" s="25" customFormat="1" ht="15.75" customHeight="1">
      <c r="A4" s="26">
        <v>2</v>
      </c>
      <c r="B4" s="27" t="s">
        <v>9</v>
      </c>
      <c r="C4" s="28">
        <v>10947</v>
      </c>
      <c r="D4" s="29">
        <v>7.302489707900412</v>
      </c>
      <c r="E4" s="28">
        <v>419804</v>
      </c>
      <c r="F4" s="29">
        <v>24.755276343082656</v>
      </c>
      <c r="G4" s="28">
        <v>4767</v>
      </c>
      <c r="H4" s="29">
        <v>17.298228346456693</v>
      </c>
      <c r="I4" s="57"/>
    </row>
    <row r="5" spans="1:9" s="25" customFormat="1" ht="15.75" customHeight="1">
      <c r="A5" s="26">
        <v>3</v>
      </c>
      <c r="B5" s="27" t="s">
        <v>10</v>
      </c>
      <c r="C5" s="28">
        <v>25047</v>
      </c>
      <c r="D5" s="29">
        <v>4.5498184246775475</v>
      </c>
      <c r="E5" s="28">
        <v>2463614</v>
      </c>
      <c r="F5" s="29">
        <v>9.729948097263403</v>
      </c>
      <c r="G5" s="28">
        <v>1433</v>
      </c>
      <c r="H5" s="29">
        <v>-6.339869281045751</v>
      </c>
      <c r="I5" s="57"/>
    </row>
    <row r="6" spans="1:9" s="25" customFormat="1" ht="15.75" customHeight="1">
      <c r="A6" s="26">
        <v>4</v>
      </c>
      <c r="B6" s="27" t="s">
        <v>11</v>
      </c>
      <c r="C6" s="28">
        <v>48031</v>
      </c>
      <c r="D6" s="29">
        <v>6.024016599708622</v>
      </c>
      <c r="E6" s="28">
        <v>5684975</v>
      </c>
      <c r="F6" s="29">
        <v>9.889669127226702</v>
      </c>
      <c r="G6" s="28">
        <v>72962</v>
      </c>
      <c r="H6" s="29">
        <v>7.3791723082357095</v>
      </c>
      <c r="I6" s="57"/>
    </row>
    <row r="7" spans="1:9" s="25" customFormat="1" ht="15.75" customHeight="1">
      <c r="A7" s="26">
        <v>5</v>
      </c>
      <c r="B7" s="27" t="s">
        <v>12</v>
      </c>
      <c r="C7" s="28">
        <v>47071</v>
      </c>
      <c r="D7" s="29">
        <v>0.49102282188680857</v>
      </c>
      <c r="E7" s="28">
        <v>4015438</v>
      </c>
      <c r="F7" s="29">
        <v>10.683317061123052</v>
      </c>
      <c r="G7" s="28">
        <v>28736</v>
      </c>
      <c r="H7" s="29">
        <v>15.326885259060079</v>
      </c>
      <c r="I7" s="57"/>
    </row>
    <row r="8" spans="1:9" s="25" customFormat="1" ht="15.75" customHeight="1">
      <c r="A8" s="26">
        <v>6</v>
      </c>
      <c r="B8" s="27" t="s">
        <v>13</v>
      </c>
      <c r="C8" s="28">
        <v>10754</v>
      </c>
      <c r="D8" s="29">
        <v>11.026223415238489</v>
      </c>
      <c r="E8" s="28">
        <v>47425</v>
      </c>
      <c r="F8" s="29">
        <v>10.627726329048963</v>
      </c>
      <c r="G8" s="28">
        <v>0</v>
      </c>
      <c r="H8" s="29"/>
      <c r="I8" s="57"/>
    </row>
    <row r="9" spans="1:9" s="25" customFormat="1" ht="15.75" customHeight="1">
      <c r="A9" s="26">
        <v>7</v>
      </c>
      <c r="B9" s="27" t="s">
        <v>14</v>
      </c>
      <c r="C9" s="28">
        <v>7044</v>
      </c>
      <c r="D9" s="29">
        <v>-8.815533980582524</v>
      </c>
      <c r="E9" s="28">
        <v>28043</v>
      </c>
      <c r="F9" s="29">
        <v>-78.86912162518556</v>
      </c>
      <c r="G9" s="28">
        <v>25550</v>
      </c>
      <c r="H9" s="29">
        <v>13.389251320285803</v>
      </c>
      <c r="I9" s="57"/>
    </row>
    <row r="10" spans="1:9" s="25" customFormat="1" ht="15.75" customHeight="1">
      <c r="A10" s="26">
        <v>8</v>
      </c>
      <c r="B10" s="27" t="s">
        <v>15</v>
      </c>
      <c r="C10" s="28">
        <v>11598</v>
      </c>
      <c r="D10" s="29">
        <v>21.661596559320255</v>
      </c>
      <c r="E10" s="28">
        <v>1362837</v>
      </c>
      <c r="F10" s="29">
        <v>32.1345432087035</v>
      </c>
      <c r="G10" s="28">
        <v>56</v>
      </c>
      <c r="H10" s="29">
        <v>-59.42028985507246</v>
      </c>
      <c r="I10" s="57"/>
    </row>
    <row r="11" spans="1:9" s="25" customFormat="1" ht="15.75" customHeight="1">
      <c r="A11" s="26">
        <v>9</v>
      </c>
      <c r="B11" s="27" t="s">
        <v>16</v>
      </c>
      <c r="C11" s="28">
        <v>27482</v>
      </c>
      <c r="D11" s="29">
        <v>1.7475009255831173</v>
      </c>
      <c r="E11" s="28">
        <v>2562343</v>
      </c>
      <c r="F11" s="29">
        <v>9.847434535491576</v>
      </c>
      <c r="G11" s="28">
        <v>2082</v>
      </c>
      <c r="H11" s="29">
        <v>-13.609958506224066</v>
      </c>
      <c r="I11" s="57"/>
    </row>
    <row r="12" spans="1:9" s="25" customFormat="1" ht="15.75" customHeight="1">
      <c r="A12" s="26">
        <v>10</v>
      </c>
      <c r="B12" s="27" t="s">
        <v>17</v>
      </c>
      <c r="C12" s="28">
        <v>40895</v>
      </c>
      <c r="D12" s="29">
        <v>5.274674355145961</v>
      </c>
      <c r="E12" s="28">
        <v>4589362</v>
      </c>
      <c r="F12" s="29">
        <v>8.209172179067457</v>
      </c>
      <c r="G12" s="28">
        <v>5905</v>
      </c>
      <c r="H12" s="29">
        <v>-0.8562793821356616</v>
      </c>
      <c r="I12" s="57"/>
    </row>
    <row r="13" spans="1:9" s="25" customFormat="1" ht="15.75" customHeight="1">
      <c r="A13" s="26">
        <v>11</v>
      </c>
      <c r="B13" s="27" t="s">
        <v>18</v>
      </c>
      <c r="C13" s="28">
        <v>1994</v>
      </c>
      <c r="D13" s="29">
        <v>2.41397021058038</v>
      </c>
      <c r="E13" s="28">
        <v>88696</v>
      </c>
      <c r="F13" s="29">
        <v>20.530521280643583</v>
      </c>
      <c r="G13" s="28">
        <v>0</v>
      </c>
      <c r="H13" s="29"/>
      <c r="I13" s="57"/>
    </row>
    <row r="14" spans="1:9" s="25" customFormat="1" ht="15.75" customHeight="1">
      <c r="A14" s="26">
        <v>12</v>
      </c>
      <c r="B14" s="27" t="s">
        <v>19</v>
      </c>
      <c r="C14" s="28">
        <v>4553</v>
      </c>
      <c r="D14" s="29">
        <v>11.730061349693251</v>
      </c>
      <c r="E14" s="28">
        <v>158041</v>
      </c>
      <c r="F14" s="29">
        <v>28.245680945850545</v>
      </c>
      <c r="G14" s="28">
        <v>0</v>
      </c>
      <c r="H14" s="29"/>
      <c r="I14" s="57"/>
    </row>
    <row r="15" spans="1:9" s="25" customFormat="1" ht="15.75" customHeight="1">
      <c r="A15" s="26">
        <v>13</v>
      </c>
      <c r="B15" s="27" t="s">
        <v>20</v>
      </c>
      <c r="C15" s="28">
        <v>22505</v>
      </c>
      <c r="D15" s="29">
        <v>3.314511316163981</v>
      </c>
      <c r="E15" s="28">
        <v>1306982</v>
      </c>
      <c r="F15" s="29">
        <v>13.630155267703987</v>
      </c>
      <c r="G15" s="28">
        <v>353</v>
      </c>
      <c r="H15" s="29">
        <v>-6.860158311345646</v>
      </c>
      <c r="I15" s="57"/>
    </row>
    <row r="16" spans="1:9" s="25" customFormat="1" ht="15.75" customHeight="1">
      <c r="A16" s="26">
        <v>14</v>
      </c>
      <c r="B16" s="27" t="s">
        <v>21</v>
      </c>
      <c r="C16" s="28">
        <v>3364</v>
      </c>
      <c r="D16" s="29">
        <v>-10.269405174713256</v>
      </c>
      <c r="E16" s="28">
        <v>50278</v>
      </c>
      <c r="F16" s="29">
        <v>5.151103210289658</v>
      </c>
      <c r="G16" s="28">
        <v>0</v>
      </c>
      <c r="H16" s="29"/>
      <c r="I16" s="57"/>
    </row>
    <row r="17" spans="1:9" s="25" customFormat="1" ht="15.75" customHeight="1">
      <c r="A17" s="26">
        <v>15</v>
      </c>
      <c r="B17" s="27" t="s">
        <v>78</v>
      </c>
      <c r="C17" s="28">
        <v>3502</v>
      </c>
      <c r="D17" s="29">
        <v>-34.5909600298842</v>
      </c>
      <c r="E17" s="28">
        <v>250771</v>
      </c>
      <c r="F17" s="29">
        <v>-41.710578614978026</v>
      </c>
      <c r="G17" s="28">
        <v>544</v>
      </c>
      <c r="H17" s="29"/>
      <c r="I17" s="57"/>
    </row>
    <row r="18" spans="1:9" s="25" customFormat="1" ht="15.75" customHeight="1">
      <c r="A18" s="26">
        <v>16</v>
      </c>
      <c r="B18" s="27" t="s">
        <v>22</v>
      </c>
      <c r="C18" s="28">
        <v>16742</v>
      </c>
      <c r="D18" s="29">
        <v>3.435067342147535</v>
      </c>
      <c r="E18" s="28">
        <v>914206</v>
      </c>
      <c r="F18" s="29">
        <v>10.23920375548811</v>
      </c>
      <c r="G18" s="28">
        <v>2279</v>
      </c>
      <c r="H18" s="29">
        <v>-11.700891127469973</v>
      </c>
      <c r="I18" s="57"/>
    </row>
    <row r="19" spans="1:9" s="25" customFormat="1" ht="15.75" customHeight="1">
      <c r="A19" s="26">
        <v>17</v>
      </c>
      <c r="B19" s="27" t="s">
        <v>23</v>
      </c>
      <c r="C19" s="28">
        <v>13208</v>
      </c>
      <c r="D19" s="29">
        <v>10.991596638655462</v>
      </c>
      <c r="E19" s="28">
        <v>1544348</v>
      </c>
      <c r="F19" s="29">
        <v>21.22183542192412</v>
      </c>
      <c r="G19" s="28">
        <v>1191</v>
      </c>
      <c r="H19" s="29">
        <v>-5.625990491283677</v>
      </c>
      <c r="I19" s="57"/>
    </row>
    <row r="20" spans="1:9" s="25" customFormat="1" ht="15.75" customHeight="1">
      <c r="A20" s="26">
        <v>18</v>
      </c>
      <c r="B20" s="27" t="s">
        <v>24</v>
      </c>
      <c r="C20" s="28">
        <v>82165</v>
      </c>
      <c r="D20" s="29">
        <v>3.961586152795</v>
      </c>
      <c r="E20" s="28">
        <v>6034512</v>
      </c>
      <c r="F20" s="29">
        <v>11.352179422335308</v>
      </c>
      <c r="G20" s="28">
        <v>12921</v>
      </c>
      <c r="H20" s="29">
        <v>4.581141238365034</v>
      </c>
      <c r="I20" s="57"/>
    </row>
    <row r="21" spans="1:9" s="25" customFormat="1" ht="15.75" customHeight="1">
      <c r="A21" s="26">
        <v>19</v>
      </c>
      <c r="B21" s="61" t="s">
        <v>77</v>
      </c>
      <c r="C21" s="28">
        <v>130989</v>
      </c>
      <c r="D21" s="29">
        <v>1.5040915008368978</v>
      </c>
      <c r="E21" s="28">
        <v>13221501</v>
      </c>
      <c r="F21" s="29">
        <v>3.8974241786179014</v>
      </c>
      <c r="G21" s="28">
        <v>301200</v>
      </c>
      <c r="H21" s="29">
        <v>8.800485484238017</v>
      </c>
      <c r="I21" s="57"/>
    </row>
    <row r="22" spans="1:9" s="25" customFormat="1" ht="15.75" customHeight="1">
      <c r="A22" s="26">
        <v>20</v>
      </c>
      <c r="B22" s="27" t="s">
        <v>25</v>
      </c>
      <c r="C22" s="28">
        <v>43350</v>
      </c>
      <c r="D22" s="29">
        <v>0.5287324335605955</v>
      </c>
      <c r="E22" s="28">
        <v>3872414</v>
      </c>
      <c r="F22" s="29">
        <v>3.829705312820579</v>
      </c>
      <c r="G22" s="28">
        <v>3289</v>
      </c>
      <c r="H22" s="29">
        <v>-8.9171974522293</v>
      </c>
      <c r="I22" s="57"/>
    </row>
    <row r="23" spans="1:9" s="25" customFormat="1" ht="15.75" customHeight="1">
      <c r="A23" s="26">
        <v>21</v>
      </c>
      <c r="B23" s="27" t="s">
        <v>26</v>
      </c>
      <c r="C23" s="28">
        <v>24071</v>
      </c>
      <c r="D23" s="29">
        <v>4.3073189756034145</v>
      </c>
      <c r="E23" s="28">
        <v>1407891</v>
      </c>
      <c r="F23" s="29">
        <v>14.88973648390603</v>
      </c>
      <c r="G23" s="28">
        <v>137</v>
      </c>
      <c r="H23" s="29">
        <v>-9.868421052631579</v>
      </c>
      <c r="I23" s="57"/>
    </row>
    <row r="24" spans="1:9" s="25" customFormat="1" ht="15.75" customHeight="1">
      <c r="A24" s="26">
        <v>22</v>
      </c>
      <c r="B24" s="27" t="s">
        <v>27</v>
      </c>
      <c r="C24" s="28">
        <v>33886</v>
      </c>
      <c r="D24" s="29">
        <v>6.385784252166269</v>
      </c>
      <c r="E24" s="28">
        <v>3407189</v>
      </c>
      <c r="F24" s="29">
        <v>15.709386203737067</v>
      </c>
      <c r="G24" s="28">
        <v>1331</v>
      </c>
      <c r="H24" s="29">
        <v>-30.928905033731187</v>
      </c>
      <c r="I24" s="57"/>
    </row>
    <row r="25" spans="1:9" s="25" customFormat="1" ht="15.75" customHeight="1">
      <c r="A25" s="26">
        <v>23</v>
      </c>
      <c r="B25" s="27" t="s">
        <v>28</v>
      </c>
      <c r="C25" s="28">
        <v>7009</v>
      </c>
      <c r="D25" s="29">
        <v>6.6656521077461575</v>
      </c>
      <c r="E25" s="28">
        <v>187869</v>
      </c>
      <c r="F25" s="29">
        <v>8.329921636691788</v>
      </c>
      <c r="G25" s="28">
        <v>3</v>
      </c>
      <c r="H25" s="29"/>
      <c r="I25" s="57"/>
    </row>
    <row r="26" spans="1:9" s="25" customFormat="1" ht="15.75" customHeight="1">
      <c r="A26" s="26">
        <v>24</v>
      </c>
      <c r="B26" s="27" t="s">
        <v>29</v>
      </c>
      <c r="C26" s="28">
        <v>3055</v>
      </c>
      <c r="D26" s="29">
        <v>-2.799872733057588</v>
      </c>
      <c r="E26" s="28">
        <v>125833</v>
      </c>
      <c r="F26" s="29">
        <v>60.6631682435107</v>
      </c>
      <c r="G26" s="28">
        <v>0</v>
      </c>
      <c r="H26" s="29">
        <v>-100</v>
      </c>
      <c r="I26" s="57"/>
    </row>
    <row r="27" spans="1:9" s="25" customFormat="1" ht="15.75" customHeight="1">
      <c r="A27" s="26">
        <v>25</v>
      </c>
      <c r="B27" s="27" t="s">
        <v>30</v>
      </c>
      <c r="C27" s="28">
        <v>5273</v>
      </c>
      <c r="D27" s="29">
        <v>-7.344930592163064</v>
      </c>
      <c r="E27" s="28">
        <v>371484</v>
      </c>
      <c r="F27" s="29">
        <v>14.740548554484803</v>
      </c>
      <c r="G27" s="28">
        <v>787</v>
      </c>
      <c r="H27" s="29">
        <v>-47.63805721889554</v>
      </c>
      <c r="I27" s="57"/>
    </row>
    <row r="28" spans="1:9" s="25" customFormat="1" ht="15.75" customHeight="1">
      <c r="A28" s="26">
        <v>26</v>
      </c>
      <c r="B28" s="27" t="s">
        <v>31</v>
      </c>
      <c r="C28" s="28">
        <v>28551</v>
      </c>
      <c r="D28" s="29">
        <v>5.187341119257267</v>
      </c>
      <c r="E28" s="28">
        <v>3092511</v>
      </c>
      <c r="F28" s="29">
        <v>12.076778027883371</v>
      </c>
      <c r="G28" s="28">
        <v>4689</v>
      </c>
      <c r="H28" s="29">
        <v>3.350231430460657</v>
      </c>
      <c r="I28" s="57"/>
    </row>
    <row r="29" spans="1:9" s="25" customFormat="1" ht="15.75" customHeight="1">
      <c r="A29" s="26">
        <v>27</v>
      </c>
      <c r="B29" s="27" t="s">
        <v>32</v>
      </c>
      <c r="C29" s="28">
        <v>6390</v>
      </c>
      <c r="D29" s="29">
        <v>2.24</v>
      </c>
      <c r="E29" s="28">
        <v>375867</v>
      </c>
      <c r="F29" s="29">
        <v>3.122762253590683</v>
      </c>
      <c r="G29" s="28">
        <v>92</v>
      </c>
      <c r="H29" s="29">
        <v>-33.333333333333336</v>
      </c>
      <c r="I29" s="57"/>
    </row>
    <row r="30" spans="1:9" s="25" customFormat="1" ht="15.75" customHeight="1">
      <c r="A30" s="26">
        <v>28</v>
      </c>
      <c r="B30" s="27" t="s">
        <v>33</v>
      </c>
      <c r="C30" s="28">
        <v>7870</v>
      </c>
      <c r="D30" s="29">
        <v>17.375093214019387</v>
      </c>
      <c r="E30" s="28">
        <v>603140</v>
      </c>
      <c r="F30" s="29">
        <v>62.55565497687556</v>
      </c>
      <c r="G30" s="28">
        <v>419</v>
      </c>
      <c r="H30" s="29">
        <v>96.71361502347418</v>
      </c>
      <c r="I30" s="57"/>
    </row>
    <row r="31" spans="1:9" s="25" customFormat="1" ht="15.75" customHeight="1">
      <c r="A31" s="26">
        <v>29</v>
      </c>
      <c r="B31" s="27" t="s">
        <v>34</v>
      </c>
      <c r="C31" s="28">
        <v>33988</v>
      </c>
      <c r="D31" s="29">
        <v>-6.449038011615425</v>
      </c>
      <c r="E31" s="28">
        <v>3190969</v>
      </c>
      <c r="F31" s="29">
        <v>6.3216161842330605</v>
      </c>
      <c r="G31" s="28">
        <v>12504</v>
      </c>
      <c r="H31" s="29">
        <v>10.469122714020672</v>
      </c>
      <c r="I31" s="57"/>
    </row>
    <row r="32" spans="1:9" s="25" customFormat="1" ht="15.75" customHeight="1">
      <c r="A32" s="26">
        <v>30</v>
      </c>
      <c r="B32" s="27" t="s">
        <v>35</v>
      </c>
      <c r="C32" s="28">
        <v>218416</v>
      </c>
      <c r="D32" s="29">
        <v>-0.2616569782043847</v>
      </c>
      <c r="E32" s="28">
        <v>25279064</v>
      </c>
      <c r="F32" s="29">
        <v>4.846288530001022</v>
      </c>
      <c r="G32" s="28">
        <v>101866</v>
      </c>
      <c r="H32" s="29">
        <v>-5.946984036119549</v>
      </c>
      <c r="I32" s="57"/>
    </row>
    <row r="33" spans="1:9" s="25" customFormat="1" ht="15.75" customHeight="1">
      <c r="A33" s="26">
        <v>31</v>
      </c>
      <c r="B33" s="27" t="s">
        <v>36</v>
      </c>
      <c r="C33" s="28">
        <v>2186</v>
      </c>
      <c r="D33" s="29">
        <v>22.25950782997763</v>
      </c>
      <c r="E33" s="28">
        <v>2990</v>
      </c>
      <c r="F33" s="29">
        <v>8.294096341905107</v>
      </c>
      <c r="G33" s="28">
        <v>0</v>
      </c>
      <c r="H33" s="29"/>
      <c r="I33" s="57"/>
    </row>
    <row r="34" spans="1:9" s="25" customFormat="1" ht="15.75" customHeight="1">
      <c r="A34" s="26">
        <v>32</v>
      </c>
      <c r="B34" s="27" t="s">
        <v>37</v>
      </c>
      <c r="C34" s="28">
        <v>36191</v>
      </c>
      <c r="D34" s="29">
        <v>0.08849802262230703</v>
      </c>
      <c r="E34" s="28">
        <v>2475057</v>
      </c>
      <c r="F34" s="29">
        <v>3.7956894957407004</v>
      </c>
      <c r="G34" s="28">
        <v>4934</v>
      </c>
      <c r="H34" s="29">
        <v>-5.151864667435602</v>
      </c>
      <c r="I34" s="57"/>
    </row>
    <row r="35" spans="1:9" s="25" customFormat="1" ht="15.75" customHeight="1">
      <c r="A35" s="26">
        <v>33</v>
      </c>
      <c r="B35" s="27" t="s">
        <v>38</v>
      </c>
      <c r="C35" s="28">
        <v>9091</v>
      </c>
      <c r="D35" s="29">
        <v>-7.677465217832842</v>
      </c>
      <c r="E35" s="28">
        <v>1010828</v>
      </c>
      <c r="F35" s="29">
        <v>-9.65271601903783</v>
      </c>
      <c r="G35" s="28">
        <v>11</v>
      </c>
      <c r="H35" s="29">
        <v>57.142857142857146</v>
      </c>
      <c r="I35" s="57"/>
    </row>
    <row r="36" spans="1:9" s="25" customFormat="1" ht="15.75" customHeight="1">
      <c r="A36" s="26">
        <v>34</v>
      </c>
      <c r="B36" s="27" t="s">
        <v>39</v>
      </c>
      <c r="C36" s="28">
        <f>8831-3</f>
        <v>8828</v>
      </c>
      <c r="D36" s="29">
        <v>-34.89383662636391</v>
      </c>
      <c r="E36" s="28">
        <f>940478-3</f>
        <v>940475</v>
      </c>
      <c r="F36" s="29">
        <v>-33.02907909091168</v>
      </c>
      <c r="G36" s="28">
        <f>872-4</f>
        <v>868</v>
      </c>
      <c r="H36" s="29">
        <v>-50.817822899041175</v>
      </c>
      <c r="I36" s="57"/>
    </row>
    <row r="37" spans="1:9" s="25" customFormat="1" ht="15.75" customHeight="1">
      <c r="A37" s="26">
        <v>35</v>
      </c>
      <c r="B37" s="27" t="s">
        <v>40</v>
      </c>
      <c r="C37" s="28">
        <v>11346</v>
      </c>
      <c r="D37" s="29">
        <v>17.502071251035627</v>
      </c>
      <c r="E37" s="28">
        <v>583007</v>
      </c>
      <c r="F37" s="29">
        <v>26.746989523389214</v>
      </c>
      <c r="G37" s="28">
        <v>477</v>
      </c>
      <c r="H37" s="29">
        <v>12.5</v>
      </c>
      <c r="I37" s="57"/>
    </row>
    <row r="38" spans="1:9" s="25" customFormat="1" ht="15.75" customHeight="1">
      <c r="A38" s="26">
        <v>36</v>
      </c>
      <c r="B38" s="27" t="s">
        <v>41</v>
      </c>
      <c r="C38" s="28">
        <v>57729</v>
      </c>
      <c r="D38" s="29">
        <v>15.69401579221612</v>
      </c>
      <c r="E38" s="28">
        <v>5614221</v>
      </c>
      <c r="F38" s="29">
        <v>21.985407086912375</v>
      </c>
      <c r="G38" s="28">
        <v>27230</v>
      </c>
      <c r="H38" s="29">
        <v>10.830721641092433</v>
      </c>
      <c r="I38" s="57"/>
    </row>
    <row r="39" spans="1:9" s="25" customFormat="1" ht="15.75" customHeight="1">
      <c r="A39" s="26">
        <v>37</v>
      </c>
      <c r="B39" s="27" t="s">
        <v>42</v>
      </c>
      <c r="C39" s="28">
        <v>26172</v>
      </c>
      <c r="D39" s="29">
        <v>3.3894287745911353</v>
      </c>
      <c r="E39" s="28">
        <v>2397974</v>
      </c>
      <c r="F39" s="29">
        <v>12.603248155268322</v>
      </c>
      <c r="G39" s="28">
        <v>3469</v>
      </c>
      <c r="H39" s="29">
        <v>0.02883506343713956</v>
      </c>
      <c r="I39" s="57"/>
    </row>
    <row r="40" spans="1:9" s="25" customFormat="1" ht="15.75" customHeight="1">
      <c r="A40" s="10"/>
      <c r="B40" s="11" t="s">
        <v>0</v>
      </c>
      <c r="C40" s="12">
        <f>SUM(C3:C39)</f>
        <v>1081389</v>
      </c>
      <c r="D40" s="30">
        <v>2.295469035857599</v>
      </c>
      <c r="E40" s="12">
        <f>SUM(E3:E39)</f>
        <v>100732102</v>
      </c>
      <c r="F40" s="30">
        <v>7.886213514982231</v>
      </c>
      <c r="G40" s="12">
        <f>SUM(G3:G39)</f>
        <v>623111</v>
      </c>
      <c r="H40" s="30">
        <v>5.432582976880178</v>
      </c>
      <c r="I40" s="58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4" customWidth="1"/>
    <col min="4" max="4" width="5.28125" style="5" customWidth="1"/>
    <col min="5" max="5" width="14.28125" style="4" customWidth="1"/>
    <col min="6" max="6" width="5.28125" style="5" customWidth="1"/>
    <col min="7" max="7" width="14.28125" style="4" customWidth="1"/>
    <col min="8" max="8" width="5.28125" style="5" customWidth="1"/>
    <col min="9" max="9" width="14.28125" style="4" customWidth="1"/>
    <col min="10" max="10" width="5.28125" style="5" customWidth="1"/>
    <col min="11" max="11" width="14.28125" style="4" customWidth="1"/>
    <col min="12" max="12" width="5.28125" style="5" customWidth="1"/>
    <col min="13" max="13" width="14.28125" style="4" customWidth="1"/>
    <col min="14" max="15" width="5.28125" style="5" customWidth="1"/>
    <col min="16" max="16384" width="9.140625" style="1" customWidth="1"/>
  </cols>
  <sheetData>
    <row r="1" spans="2:15" s="8" customFormat="1" ht="15.75" customHeight="1">
      <c r="B1" s="31" t="s">
        <v>43</v>
      </c>
      <c r="C1" s="59" t="str">
        <f>Totali!C1</f>
        <v>Gennaio - Agosto 2011 (su base 2010)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3"/>
    </row>
    <row r="2" spans="1:15" s="9" customFormat="1" ht="15.75" customHeight="1">
      <c r="A2" s="22" t="s">
        <v>2</v>
      </c>
      <c r="B2" s="22" t="s">
        <v>3</v>
      </c>
      <c r="C2" s="23" t="s">
        <v>44</v>
      </c>
      <c r="D2" s="24" t="s">
        <v>5</v>
      </c>
      <c r="E2" s="53" t="s">
        <v>45</v>
      </c>
      <c r="F2" s="24" t="s">
        <v>5</v>
      </c>
      <c r="G2" s="54" t="s">
        <v>46</v>
      </c>
      <c r="H2" s="50" t="s">
        <v>5</v>
      </c>
      <c r="I2" s="13" t="s">
        <v>47</v>
      </c>
      <c r="J2" s="24" t="s">
        <v>5</v>
      </c>
      <c r="K2" s="44" t="s">
        <v>48</v>
      </c>
      <c r="L2" s="24" t="s">
        <v>5</v>
      </c>
      <c r="M2" s="34" t="s">
        <v>49</v>
      </c>
      <c r="N2" s="24" t="s">
        <v>5</v>
      </c>
      <c r="O2" s="55"/>
    </row>
    <row r="3" spans="1:15" s="9" customFormat="1" ht="15.75" customHeight="1">
      <c r="A3" s="22">
        <v>1</v>
      </c>
      <c r="B3" s="40" t="s">
        <v>8</v>
      </c>
      <c r="C3" s="45">
        <v>6746</v>
      </c>
      <c r="D3" s="46">
        <v>-1.1719894520949312</v>
      </c>
      <c r="E3" s="45">
        <v>2672</v>
      </c>
      <c r="F3" s="46">
        <v>3.8073038073038075</v>
      </c>
      <c r="G3" s="52">
        <v>2474</v>
      </c>
      <c r="H3" s="46">
        <v>1.6433853738701725</v>
      </c>
      <c r="I3" s="45">
        <v>9418</v>
      </c>
      <c r="J3" s="46">
        <v>0.19148936170212766</v>
      </c>
      <c r="K3" s="45">
        <v>678</v>
      </c>
      <c r="L3" s="46">
        <v>51.339285714285715</v>
      </c>
      <c r="M3" s="47">
        <v>10096</v>
      </c>
      <c r="N3" s="48">
        <v>2.5182778229082046</v>
      </c>
      <c r="O3" s="56"/>
    </row>
    <row r="4" spans="1:15" s="9" customFormat="1" ht="15.75" customHeight="1">
      <c r="A4" s="22">
        <v>2</v>
      </c>
      <c r="B4" s="40" t="s">
        <v>9</v>
      </c>
      <c r="C4" s="45">
        <v>2385</v>
      </c>
      <c r="D4" s="46">
        <v>1.7057569296375266</v>
      </c>
      <c r="E4" s="45">
        <v>4388</v>
      </c>
      <c r="F4" s="46">
        <v>16.919797495337065</v>
      </c>
      <c r="G4" s="52">
        <v>3479</v>
      </c>
      <c r="H4" s="46">
        <v>15.73519627411843</v>
      </c>
      <c r="I4" s="45">
        <v>6773</v>
      </c>
      <c r="J4" s="46">
        <v>11.069203017382748</v>
      </c>
      <c r="K4" s="45">
        <v>4174</v>
      </c>
      <c r="L4" s="46">
        <v>1.7056530214424952</v>
      </c>
      <c r="M4" s="47">
        <v>10947</v>
      </c>
      <c r="N4" s="48">
        <v>7.302489707900412</v>
      </c>
      <c r="O4" s="56"/>
    </row>
    <row r="5" spans="1:15" s="9" customFormat="1" ht="15.75" customHeight="1">
      <c r="A5" s="22">
        <v>3</v>
      </c>
      <c r="B5" s="40" t="s">
        <v>10</v>
      </c>
      <c r="C5" s="45">
        <v>15655</v>
      </c>
      <c r="D5" s="46">
        <v>-1.5161046804227478</v>
      </c>
      <c r="E5" s="45">
        <v>6675</v>
      </c>
      <c r="F5" s="46">
        <v>13.231552162849873</v>
      </c>
      <c r="G5" s="52">
        <v>5345</v>
      </c>
      <c r="H5" s="46">
        <v>14.773459308567748</v>
      </c>
      <c r="I5" s="45">
        <v>22330</v>
      </c>
      <c r="J5" s="46">
        <v>2.4734982332155475</v>
      </c>
      <c r="K5" s="45">
        <v>2717</v>
      </c>
      <c r="L5" s="46">
        <v>25.43859649122807</v>
      </c>
      <c r="M5" s="47">
        <v>25047</v>
      </c>
      <c r="N5" s="48">
        <v>4.5498184246775475</v>
      </c>
      <c r="O5" s="56"/>
    </row>
    <row r="6" spans="1:15" s="9" customFormat="1" ht="15.75" customHeight="1">
      <c r="A6" s="22">
        <v>4</v>
      </c>
      <c r="B6" s="40" t="s">
        <v>11</v>
      </c>
      <c r="C6" s="45">
        <v>14117</v>
      </c>
      <c r="D6" s="46">
        <v>12.926965842732582</v>
      </c>
      <c r="E6" s="45">
        <v>32516</v>
      </c>
      <c r="F6" s="46">
        <v>3.934793031804379</v>
      </c>
      <c r="G6" s="52">
        <v>27825</v>
      </c>
      <c r="H6" s="46">
        <v>4.3737574552683895</v>
      </c>
      <c r="I6" s="45">
        <v>46633</v>
      </c>
      <c r="J6" s="46">
        <v>6.5020782898643406</v>
      </c>
      <c r="K6" s="45">
        <v>1398</v>
      </c>
      <c r="L6" s="46">
        <v>-7.783641160949868</v>
      </c>
      <c r="M6" s="47">
        <v>48031</v>
      </c>
      <c r="N6" s="48">
        <v>6.024016599708622</v>
      </c>
      <c r="O6" s="56"/>
    </row>
    <row r="7" spans="1:15" s="9" customFormat="1" ht="15.75" customHeight="1">
      <c r="A7" s="22">
        <v>5</v>
      </c>
      <c r="B7" s="40" t="s">
        <v>12</v>
      </c>
      <c r="C7" s="45">
        <v>12546</v>
      </c>
      <c r="D7" s="46">
        <v>1.2263998709052768</v>
      </c>
      <c r="E7" s="45">
        <v>30891</v>
      </c>
      <c r="F7" s="46">
        <v>1.3018954548435757</v>
      </c>
      <c r="G7" s="52">
        <v>0</v>
      </c>
      <c r="H7" s="46"/>
      <c r="I7" s="45">
        <v>43437</v>
      </c>
      <c r="J7" s="46">
        <v>1.2800783435926133</v>
      </c>
      <c r="K7" s="45">
        <v>3634</v>
      </c>
      <c r="L7" s="46">
        <v>-8.069820389577536</v>
      </c>
      <c r="M7" s="47">
        <v>47071</v>
      </c>
      <c r="N7" s="48">
        <v>0.49102282188680857</v>
      </c>
      <c r="O7" s="56"/>
    </row>
    <row r="8" spans="1:15" s="9" customFormat="1" ht="15.75" customHeight="1">
      <c r="A8" s="22">
        <v>6</v>
      </c>
      <c r="B8" s="40" t="s">
        <v>13</v>
      </c>
      <c r="C8" s="45">
        <v>1764</v>
      </c>
      <c r="D8" s="46">
        <v>6.201083684527394</v>
      </c>
      <c r="E8" s="45">
        <v>52</v>
      </c>
      <c r="F8" s="46">
        <v>-44.086021505376344</v>
      </c>
      <c r="G8" s="52">
        <v>42</v>
      </c>
      <c r="H8" s="46">
        <v>-43.24324324324324</v>
      </c>
      <c r="I8" s="45">
        <v>1816</v>
      </c>
      <c r="J8" s="46">
        <v>3.5347776510832385</v>
      </c>
      <c r="K8" s="45">
        <v>8938</v>
      </c>
      <c r="L8" s="46">
        <v>12.682803832576903</v>
      </c>
      <c r="M8" s="47">
        <v>10754</v>
      </c>
      <c r="N8" s="48">
        <v>11.026223415238489</v>
      </c>
      <c r="O8" s="56"/>
    </row>
    <row r="9" spans="1:15" s="9" customFormat="1" ht="15.75" customHeight="1">
      <c r="A9" s="22">
        <v>7</v>
      </c>
      <c r="B9" s="40" t="s">
        <v>14</v>
      </c>
      <c r="C9" s="45">
        <v>2484</v>
      </c>
      <c r="D9" s="46">
        <v>-30.303030303030305</v>
      </c>
      <c r="E9" s="45">
        <v>395</v>
      </c>
      <c r="F9" s="46">
        <v>-48.43342036553525</v>
      </c>
      <c r="G9" s="52">
        <v>198</v>
      </c>
      <c r="H9" s="46">
        <v>-62.213740458015266</v>
      </c>
      <c r="I9" s="45">
        <v>2879</v>
      </c>
      <c r="J9" s="46">
        <v>-33.51039260969977</v>
      </c>
      <c r="K9" s="45">
        <v>4165</v>
      </c>
      <c r="L9" s="46">
        <v>22.68041237113402</v>
      </c>
      <c r="M9" s="47">
        <v>7044</v>
      </c>
      <c r="N9" s="48">
        <v>-8.815533980582524</v>
      </c>
      <c r="O9" s="56"/>
    </row>
    <row r="10" spans="1:15" s="9" customFormat="1" ht="15.75" customHeight="1">
      <c r="A10" s="22">
        <v>8</v>
      </c>
      <c r="B10" s="40" t="s">
        <v>15</v>
      </c>
      <c r="C10" s="45">
        <v>8816</v>
      </c>
      <c r="D10" s="46">
        <v>22.93961790545252</v>
      </c>
      <c r="E10" s="45">
        <v>1858</v>
      </c>
      <c r="F10" s="46">
        <v>27.086183310533517</v>
      </c>
      <c r="G10" s="52">
        <v>1406</v>
      </c>
      <c r="H10" s="46">
        <v>11.587301587301587</v>
      </c>
      <c r="I10" s="45">
        <v>10674</v>
      </c>
      <c r="J10" s="46">
        <v>23.641839453260744</v>
      </c>
      <c r="K10" s="45">
        <v>924</v>
      </c>
      <c r="L10" s="46">
        <v>2.6666666666666665</v>
      </c>
      <c r="M10" s="47">
        <v>11598</v>
      </c>
      <c r="N10" s="48">
        <v>21.661596559320255</v>
      </c>
      <c r="O10" s="56"/>
    </row>
    <row r="11" spans="1:15" s="9" customFormat="1" ht="15.75" customHeight="1">
      <c r="A11" s="22">
        <v>9</v>
      </c>
      <c r="B11" s="40" t="s">
        <v>16</v>
      </c>
      <c r="C11" s="45">
        <v>18706</v>
      </c>
      <c r="D11" s="46">
        <v>0.4726608658287679</v>
      </c>
      <c r="E11" s="45">
        <v>4757</v>
      </c>
      <c r="F11" s="46">
        <v>4.0008745080892</v>
      </c>
      <c r="G11" s="52">
        <v>6006</v>
      </c>
      <c r="H11" s="46">
        <v>49.36582939567272</v>
      </c>
      <c r="I11" s="45">
        <v>23463</v>
      </c>
      <c r="J11" s="46">
        <v>1.1685063815108658</v>
      </c>
      <c r="K11" s="45">
        <v>4019</v>
      </c>
      <c r="L11" s="46">
        <v>5.264536406495547</v>
      </c>
      <c r="M11" s="47">
        <v>27482</v>
      </c>
      <c r="N11" s="48">
        <v>1.7475009255831173</v>
      </c>
      <c r="O11" s="56"/>
    </row>
    <row r="12" spans="1:15" s="9" customFormat="1" ht="15.75" customHeight="1">
      <c r="A12" s="22">
        <v>10</v>
      </c>
      <c r="B12" s="40" t="s">
        <v>17</v>
      </c>
      <c r="C12" s="45">
        <v>31367</v>
      </c>
      <c r="D12" s="46">
        <v>6.332418048069426</v>
      </c>
      <c r="E12" s="45">
        <v>8035</v>
      </c>
      <c r="F12" s="46">
        <v>0.3121098626716604</v>
      </c>
      <c r="G12" s="52">
        <v>6971</v>
      </c>
      <c r="H12" s="46">
        <v>6.590214067278287</v>
      </c>
      <c r="I12" s="45">
        <v>39402</v>
      </c>
      <c r="J12" s="46">
        <v>5.046788770695033</v>
      </c>
      <c r="K12" s="45">
        <v>1493</v>
      </c>
      <c r="L12" s="46">
        <v>11.667913238593867</v>
      </c>
      <c r="M12" s="47">
        <v>40895</v>
      </c>
      <c r="N12" s="48">
        <v>5.274674355145961</v>
      </c>
      <c r="O12" s="56"/>
    </row>
    <row r="13" spans="1:15" s="9" customFormat="1" ht="15.75" customHeight="1">
      <c r="A13" s="22">
        <v>11</v>
      </c>
      <c r="B13" s="40" t="s">
        <v>18</v>
      </c>
      <c r="C13" s="45">
        <v>1770</v>
      </c>
      <c r="D13" s="46">
        <v>7.468123861566484</v>
      </c>
      <c r="E13" s="45">
        <v>12</v>
      </c>
      <c r="F13" s="46"/>
      <c r="G13" s="52">
        <v>0</v>
      </c>
      <c r="H13" s="46"/>
      <c r="I13" s="45">
        <v>1782</v>
      </c>
      <c r="J13" s="46">
        <v>8.19672131147541</v>
      </c>
      <c r="K13" s="45">
        <v>212</v>
      </c>
      <c r="L13" s="46">
        <v>-29.333333333333332</v>
      </c>
      <c r="M13" s="47">
        <v>1994</v>
      </c>
      <c r="N13" s="48">
        <v>2.41397021058038</v>
      </c>
      <c r="O13" s="56"/>
    </row>
    <row r="14" spans="1:15" s="9" customFormat="1" ht="15.75" customHeight="1">
      <c r="A14" s="22">
        <v>12</v>
      </c>
      <c r="B14" s="40" t="s">
        <v>19</v>
      </c>
      <c r="C14" s="45">
        <v>1347</v>
      </c>
      <c r="D14" s="46">
        <v>65.88669950738917</v>
      </c>
      <c r="E14" s="45">
        <v>1006</v>
      </c>
      <c r="F14" s="46">
        <v>8.522114347357066</v>
      </c>
      <c r="G14" s="52">
        <v>661</v>
      </c>
      <c r="H14" s="46">
        <v>-11.155913978494624</v>
      </c>
      <c r="I14" s="45">
        <v>2353</v>
      </c>
      <c r="J14" s="46">
        <v>35.30764807360552</v>
      </c>
      <c r="K14" s="45">
        <v>2200</v>
      </c>
      <c r="L14" s="46">
        <v>-5.821917808219178</v>
      </c>
      <c r="M14" s="47">
        <v>4553</v>
      </c>
      <c r="N14" s="48">
        <v>11.730061349693251</v>
      </c>
      <c r="O14" s="56"/>
    </row>
    <row r="15" spans="1:15" s="9" customFormat="1" ht="15.75" customHeight="1">
      <c r="A15" s="22">
        <v>13</v>
      </c>
      <c r="B15" s="40" t="s">
        <v>20</v>
      </c>
      <c r="C15" s="45">
        <v>2800</v>
      </c>
      <c r="D15" s="46">
        <v>8.822386319471434</v>
      </c>
      <c r="E15" s="45">
        <v>14682</v>
      </c>
      <c r="F15" s="46">
        <v>7.191355771336789</v>
      </c>
      <c r="G15" s="52">
        <v>12774</v>
      </c>
      <c r="H15" s="46">
        <v>7.679339121638709</v>
      </c>
      <c r="I15" s="45">
        <v>17482</v>
      </c>
      <c r="J15" s="46">
        <v>7.449293177627536</v>
      </c>
      <c r="K15" s="45">
        <v>5023</v>
      </c>
      <c r="L15" s="46">
        <v>-8.88808271358607</v>
      </c>
      <c r="M15" s="47">
        <v>22505</v>
      </c>
      <c r="N15" s="48">
        <v>3.314511316163981</v>
      </c>
      <c r="O15" s="56"/>
    </row>
    <row r="16" spans="1:15" s="9" customFormat="1" ht="15.75" customHeight="1">
      <c r="A16" s="22">
        <v>14</v>
      </c>
      <c r="B16" s="40" t="s">
        <v>21</v>
      </c>
      <c r="C16" s="45">
        <v>2510</v>
      </c>
      <c r="D16" s="46">
        <v>-3.5728006146753746</v>
      </c>
      <c r="E16" s="45">
        <v>10</v>
      </c>
      <c r="F16" s="46">
        <v>-72.22222222222223</v>
      </c>
      <c r="G16" s="52">
        <v>8</v>
      </c>
      <c r="H16" s="46">
        <v>-77.14285714285714</v>
      </c>
      <c r="I16" s="45">
        <v>2520</v>
      </c>
      <c r="J16" s="46">
        <v>-4.5092838196286475</v>
      </c>
      <c r="K16" s="45">
        <v>844</v>
      </c>
      <c r="L16" s="46">
        <v>-23.963963963963963</v>
      </c>
      <c r="M16" s="47">
        <v>3364</v>
      </c>
      <c r="N16" s="48">
        <v>-10.269405174713256</v>
      </c>
      <c r="O16" s="56"/>
    </row>
    <row r="17" spans="1:15" s="9" customFormat="1" ht="15.75" customHeight="1">
      <c r="A17" s="22">
        <v>15</v>
      </c>
      <c r="B17" s="40" t="s">
        <v>78</v>
      </c>
      <c r="C17" s="45">
        <v>739</v>
      </c>
      <c r="D17" s="46">
        <v>-59.94579945799458</v>
      </c>
      <c r="E17" s="45">
        <v>1651</v>
      </c>
      <c r="F17" s="46">
        <v>-30.19027484143763</v>
      </c>
      <c r="G17" s="52">
        <v>1389</v>
      </c>
      <c r="H17" s="46">
        <v>-24.796968056307527</v>
      </c>
      <c r="I17" s="45">
        <v>2390</v>
      </c>
      <c r="J17" s="46">
        <v>-43.23040380047506</v>
      </c>
      <c r="K17" s="45">
        <v>1112</v>
      </c>
      <c r="L17" s="46">
        <v>-2.797202797202797</v>
      </c>
      <c r="M17" s="47">
        <v>3502</v>
      </c>
      <c r="N17" s="48">
        <v>-34.5909600298842</v>
      </c>
      <c r="O17" s="56"/>
    </row>
    <row r="18" spans="1:15" s="9" customFormat="1" ht="15.75" customHeight="1">
      <c r="A18" s="22">
        <v>16</v>
      </c>
      <c r="B18" s="40" t="s">
        <v>22</v>
      </c>
      <c r="C18" s="45">
        <v>6152</v>
      </c>
      <c r="D18" s="46">
        <v>1.1343087292454381</v>
      </c>
      <c r="E18" s="45">
        <v>5489</v>
      </c>
      <c r="F18" s="46">
        <v>12.34138354482194</v>
      </c>
      <c r="G18" s="52">
        <v>5010</v>
      </c>
      <c r="H18" s="46">
        <v>12.787032868077443</v>
      </c>
      <c r="I18" s="45">
        <v>11641</v>
      </c>
      <c r="J18" s="46">
        <v>6.12635609444799</v>
      </c>
      <c r="K18" s="45">
        <v>5101</v>
      </c>
      <c r="L18" s="46">
        <v>-2.2235000958405213</v>
      </c>
      <c r="M18" s="47">
        <v>16742</v>
      </c>
      <c r="N18" s="48">
        <v>3.435067342147535</v>
      </c>
      <c r="O18" s="56"/>
    </row>
    <row r="19" spans="1:15" s="9" customFormat="1" ht="15.75" customHeight="1">
      <c r="A19" s="22">
        <v>17</v>
      </c>
      <c r="B19" s="40" t="s">
        <v>23</v>
      </c>
      <c r="C19" s="45">
        <v>10194</v>
      </c>
      <c r="D19" s="46">
        <v>9.75452196382429</v>
      </c>
      <c r="E19" s="45">
        <v>2410</v>
      </c>
      <c r="F19" s="46">
        <v>42.09905660377358</v>
      </c>
      <c r="G19" s="52">
        <v>2164</v>
      </c>
      <c r="H19" s="46">
        <v>86.87392055267703</v>
      </c>
      <c r="I19" s="45">
        <v>12604</v>
      </c>
      <c r="J19" s="46">
        <v>14.748725418790968</v>
      </c>
      <c r="K19" s="45">
        <v>604</v>
      </c>
      <c r="L19" s="46">
        <v>-34.06113537117904</v>
      </c>
      <c r="M19" s="47">
        <v>13208</v>
      </c>
      <c r="N19" s="48">
        <v>10.991596638655462</v>
      </c>
      <c r="O19" s="56"/>
    </row>
    <row r="20" spans="1:15" s="9" customFormat="1" ht="15.75" customHeight="1">
      <c r="A20" s="22">
        <v>18</v>
      </c>
      <c r="B20" s="40" t="s">
        <v>24</v>
      </c>
      <c r="C20" s="45">
        <v>38263</v>
      </c>
      <c r="D20" s="46">
        <v>-2.4724084316774144</v>
      </c>
      <c r="E20" s="45">
        <v>25246</v>
      </c>
      <c r="F20" s="46">
        <v>16.782311037098715</v>
      </c>
      <c r="G20" s="52">
        <v>25223</v>
      </c>
      <c r="H20" s="46">
        <v>16.800185228062052</v>
      </c>
      <c r="I20" s="45">
        <v>63509</v>
      </c>
      <c r="J20" s="46">
        <v>4.368046539908958</v>
      </c>
      <c r="K20" s="45">
        <v>18656</v>
      </c>
      <c r="L20" s="46">
        <v>2.601330913490623</v>
      </c>
      <c r="M20" s="47">
        <v>82165</v>
      </c>
      <c r="N20" s="48">
        <v>3.961586152795</v>
      </c>
      <c r="O20" s="56"/>
    </row>
    <row r="21" spans="1:15" s="9" customFormat="1" ht="15.75" customHeight="1">
      <c r="A21" s="22">
        <v>19</v>
      </c>
      <c r="B21" s="18" t="s">
        <v>77</v>
      </c>
      <c r="C21" s="45">
        <v>25523</v>
      </c>
      <c r="D21" s="46">
        <v>9.479689443658044</v>
      </c>
      <c r="E21" s="45">
        <v>102728</v>
      </c>
      <c r="F21" s="46">
        <v>-0.14774494556765164</v>
      </c>
      <c r="G21" s="52">
        <v>73702</v>
      </c>
      <c r="H21" s="46">
        <v>0.6844168795508259</v>
      </c>
      <c r="I21" s="45">
        <v>128251</v>
      </c>
      <c r="J21" s="46">
        <v>1.6308353078221454</v>
      </c>
      <c r="K21" s="45">
        <v>2738</v>
      </c>
      <c r="L21" s="46">
        <v>-4.0980735551663745</v>
      </c>
      <c r="M21" s="47">
        <v>130989</v>
      </c>
      <c r="N21" s="48">
        <v>1.5040915008368978</v>
      </c>
      <c r="O21" s="56"/>
    </row>
    <row r="22" spans="1:15" s="9" customFormat="1" ht="15.75" customHeight="1">
      <c r="A22" s="22">
        <v>20</v>
      </c>
      <c r="B22" s="40" t="s">
        <v>25</v>
      </c>
      <c r="C22" s="45">
        <v>22562</v>
      </c>
      <c r="D22" s="46">
        <v>-1.7933315922347002</v>
      </c>
      <c r="E22" s="45">
        <v>14877</v>
      </c>
      <c r="F22" s="46">
        <v>3.5786395599805054</v>
      </c>
      <c r="G22" s="52">
        <v>13209</v>
      </c>
      <c r="H22" s="46">
        <v>7.102894672828995</v>
      </c>
      <c r="I22" s="45">
        <v>37439</v>
      </c>
      <c r="J22" s="46">
        <v>0.27318745480354606</v>
      </c>
      <c r="K22" s="45">
        <v>5911</v>
      </c>
      <c r="L22" s="46">
        <v>2.178046672428695</v>
      </c>
      <c r="M22" s="47">
        <v>43350</v>
      </c>
      <c r="N22" s="48">
        <v>0.5287324335605955</v>
      </c>
      <c r="O22" s="56"/>
    </row>
    <row r="23" spans="1:15" s="9" customFormat="1" ht="15.75" customHeight="1">
      <c r="A23" s="22">
        <v>21</v>
      </c>
      <c r="B23" s="40" t="s">
        <v>26</v>
      </c>
      <c r="C23" s="45">
        <v>9527</v>
      </c>
      <c r="D23" s="46">
        <v>9.581320450885668</v>
      </c>
      <c r="E23" s="45">
        <v>4244</v>
      </c>
      <c r="F23" s="46">
        <v>11.157674174960713</v>
      </c>
      <c r="G23" s="52">
        <v>3696</v>
      </c>
      <c r="H23" s="46">
        <v>15.247895229186156</v>
      </c>
      <c r="I23" s="45">
        <v>13771</v>
      </c>
      <c r="J23" s="46">
        <v>10.062340153452686</v>
      </c>
      <c r="K23" s="45">
        <v>10300</v>
      </c>
      <c r="L23" s="46">
        <v>-2.5082820634169427</v>
      </c>
      <c r="M23" s="47">
        <v>24071</v>
      </c>
      <c r="N23" s="48">
        <v>4.3073189756034145</v>
      </c>
      <c r="O23" s="56"/>
    </row>
    <row r="24" spans="1:15" s="9" customFormat="1" ht="15.75" customHeight="1">
      <c r="A24" s="22">
        <v>22</v>
      </c>
      <c r="B24" s="40" t="s">
        <v>27</v>
      </c>
      <c r="C24" s="45">
        <v>27376</v>
      </c>
      <c r="D24" s="46">
        <v>3.4344655608871424</v>
      </c>
      <c r="E24" s="45">
        <v>4927</v>
      </c>
      <c r="F24" s="46">
        <v>29.11425576519916</v>
      </c>
      <c r="G24" s="52">
        <v>4563</v>
      </c>
      <c r="H24" s="46">
        <v>37.027027027027025</v>
      </c>
      <c r="I24" s="45">
        <v>32303</v>
      </c>
      <c r="J24" s="46">
        <v>6.670409140441832</v>
      </c>
      <c r="K24" s="45">
        <v>1583</v>
      </c>
      <c r="L24" s="46">
        <v>0.8922880815806246</v>
      </c>
      <c r="M24" s="47">
        <v>33886</v>
      </c>
      <c r="N24" s="48">
        <v>6.385784252166269</v>
      </c>
      <c r="O24" s="56"/>
    </row>
    <row r="25" spans="1:15" s="9" customFormat="1" ht="15.75" customHeight="1">
      <c r="A25" s="22">
        <v>23</v>
      </c>
      <c r="B25" s="40" t="s">
        <v>28</v>
      </c>
      <c r="C25" s="45">
        <v>2550</v>
      </c>
      <c r="D25" s="46">
        <v>-3.7735849056603774</v>
      </c>
      <c r="E25" s="45">
        <v>670</v>
      </c>
      <c r="F25" s="46">
        <v>-12.760416666666666</v>
      </c>
      <c r="G25" s="52">
        <v>591</v>
      </c>
      <c r="H25" s="46">
        <v>-3.4313725490196076</v>
      </c>
      <c r="I25" s="45">
        <v>3220</v>
      </c>
      <c r="J25" s="46">
        <v>-5.792861322410767</v>
      </c>
      <c r="K25" s="45">
        <v>3789</v>
      </c>
      <c r="L25" s="46">
        <v>20.17126546146527</v>
      </c>
      <c r="M25" s="47">
        <v>7009</v>
      </c>
      <c r="N25" s="48">
        <v>6.6656521077461575</v>
      </c>
      <c r="O25" s="56"/>
    </row>
    <row r="26" spans="1:15" s="9" customFormat="1" ht="15.75" customHeight="1">
      <c r="A26" s="22">
        <v>24</v>
      </c>
      <c r="B26" s="40" t="s">
        <v>29</v>
      </c>
      <c r="C26" s="45">
        <v>621</v>
      </c>
      <c r="D26" s="46">
        <v>49.63855421686747</v>
      </c>
      <c r="E26" s="45">
        <v>651</v>
      </c>
      <c r="F26" s="46">
        <v>25.433526011560694</v>
      </c>
      <c r="G26" s="52">
        <v>492</v>
      </c>
      <c r="H26" s="46">
        <v>18.840579710144926</v>
      </c>
      <c r="I26" s="45">
        <v>1272</v>
      </c>
      <c r="J26" s="46">
        <v>36.188436830835116</v>
      </c>
      <c r="K26" s="45">
        <v>1783</v>
      </c>
      <c r="L26" s="46">
        <v>-19.28474422815754</v>
      </c>
      <c r="M26" s="47">
        <v>3055</v>
      </c>
      <c r="N26" s="48">
        <v>-2.799872733057588</v>
      </c>
      <c r="O26" s="56"/>
    </row>
    <row r="27" spans="1:15" s="9" customFormat="1" ht="15.75" customHeight="1">
      <c r="A27" s="22">
        <v>25</v>
      </c>
      <c r="B27" s="40" t="s">
        <v>30</v>
      </c>
      <c r="C27" s="45">
        <v>1646</v>
      </c>
      <c r="D27" s="46">
        <v>-7.4761101742552</v>
      </c>
      <c r="E27" s="45">
        <v>1646</v>
      </c>
      <c r="F27" s="46">
        <v>-4.634994206257242</v>
      </c>
      <c r="G27" s="52">
        <v>1285</v>
      </c>
      <c r="H27" s="46">
        <v>-14.390406395736177</v>
      </c>
      <c r="I27" s="45">
        <v>3292</v>
      </c>
      <c r="J27" s="46">
        <v>-6.077032810271041</v>
      </c>
      <c r="K27" s="45">
        <v>1981</v>
      </c>
      <c r="L27" s="46">
        <v>-9.377859103385179</v>
      </c>
      <c r="M27" s="47">
        <v>5273</v>
      </c>
      <c r="N27" s="48">
        <v>-7.344930592163064</v>
      </c>
      <c r="O27" s="56"/>
    </row>
    <row r="28" spans="1:15" s="9" customFormat="1" ht="15.75" customHeight="1">
      <c r="A28" s="22">
        <v>26</v>
      </c>
      <c r="B28" s="40" t="s">
        <v>31</v>
      </c>
      <c r="C28" s="45">
        <v>7473</v>
      </c>
      <c r="D28" s="46">
        <v>12.98760205624433</v>
      </c>
      <c r="E28" s="45">
        <v>18257</v>
      </c>
      <c r="F28" s="46">
        <v>5.788619770541199</v>
      </c>
      <c r="G28" s="52">
        <v>0</v>
      </c>
      <c r="H28" s="46"/>
      <c r="I28" s="45">
        <v>25730</v>
      </c>
      <c r="J28" s="46">
        <v>7.783176943699732</v>
      </c>
      <c r="K28" s="45">
        <v>2821</v>
      </c>
      <c r="L28" s="46">
        <v>-13.757260776520942</v>
      </c>
      <c r="M28" s="47">
        <v>28551</v>
      </c>
      <c r="N28" s="48">
        <v>5.187341119257267</v>
      </c>
      <c r="O28" s="56"/>
    </row>
    <row r="29" spans="1:15" s="9" customFormat="1" ht="15.75" customHeight="1">
      <c r="A29" s="22">
        <v>27</v>
      </c>
      <c r="B29" s="40" t="s">
        <v>32</v>
      </c>
      <c r="C29" s="45">
        <v>3666</v>
      </c>
      <c r="D29" s="46">
        <v>4.474209176403534</v>
      </c>
      <c r="E29" s="45">
        <v>282</v>
      </c>
      <c r="F29" s="46">
        <v>-47.874306839186694</v>
      </c>
      <c r="G29" s="52">
        <v>282</v>
      </c>
      <c r="H29" s="46">
        <v>-47.874306839186694</v>
      </c>
      <c r="I29" s="45">
        <v>3948</v>
      </c>
      <c r="J29" s="46">
        <v>-2.5185185185185186</v>
      </c>
      <c r="K29" s="45">
        <v>2442</v>
      </c>
      <c r="L29" s="46">
        <v>11</v>
      </c>
      <c r="M29" s="47">
        <v>6390</v>
      </c>
      <c r="N29" s="48">
        <v>2.24</v>
      </c>
      <c r="O29" s="56"/>
    </row>
    <row r="30" spans="1:15" s="9" customFormat="1" ht="15.75" customHeight="1">
      <c r="A30" s="22">
        <v>28</v>
      </c>
      <c r="B30" s="40" t="s">
        <v>33</v>
      </c>
      <c r="C30" s="45">
        <v>2119</v>
      </c>
      <c r="D30" s="46">
        <v>246.24183006535947</v>
      </c>
      <c r="E30" s="45">
        <v>3805</v>
      </c>
      <c r="F30" s="46">
        <v>-8.357418111753372</v>
      </c>
      <c r="G30" s="52">
        <v>1632</v>
      </c>
      <c r="H30" s="46">
        <v>-37.061318935595835</v>
      </c>
      <c r="I30" s="45">
        <v>5924</v>
      </c>
      <c r="J30" s="46">
        <v>24.349286314021832</v>
      </c>
      <c r="K30" s="45">
        <v>1946</v>
      </c>
      <c r="L30" s="46">
        <v>0.2575991756826378</v>
      </c>
      <c r="M30" s="47">
        <v>7870</v>
      </c>
      <c r="N30" s="48">
        <v>17.375093214019387</v>
      </c>
      <c r="O30" s="56"/>
    </row>
    <row r="31" spans="1:15" s="9" customFormat="1" ht="15.75" customHeight="1">
      <c r="A31" s="22">
        <v>29</v>
      </c>
      <c r="B31" s="40" t="s">
        <v>34</v>
      </c>
      <c r="C31" s="45">
        <v>4314</v>
      </c>
      <c r="D31" s="46">
        <v>-30.430575713594582</v>
      </c>
      <c r="E31" s="45">
        <v>18122</v>
      </c>
      <c r="F31" s="46">
        <v>2.06127506195089</v>
      </c>
      <c r="G31" s="52">
        <v>17457</v>
      </c>
      <c r="H31" s="46">
        <v>0.43148084225060407</v>
      </c>
      <c r="I31" s="45">
        <v>22436</v>
      </c>
      <c r="J31" s="46">
        <v>-6.348875067829862</v>
      </c>
      <c r="K31" s="45">
        <v>11552</v>
      </c>
      <c r="L31" s="46">
        <v>-6.642961047357362</v>
      </c>
      <c r="M31" s="47">
        <v>33988</v>
      </c>
      <c r="N31" s="48">
        <v>-6.449038011615425</v>
      </c>
      <c r="O31" s="56"/>
    </row>
    <row r="32" spans="1:15" s="9" customFormat="1" ht="15.75" customHeight="1">
      <c r="A32" s="22">
        <v>30</v>
      </c>
      <c r="B32" s="40" t="s">
        <v>35</v>
      </c>
      <c r="C32" s="45">
        <v>86607</v>
      </c>
      <c r="D32" s="46">
        <v>-4.198975697709147</v>
      </c>
      <c r="E32" s="45">
        <v>131687</v>
      </c>
      <c r="F32" s="46">
        <v>2.5112680113030414</v>
      </c>
      <c r="G32" s="52">
        <v>85026</v>
      </c>
      <c r="H32" s="46">
        <v>5.762939559414377</v>
      </c>
      <c r="I32" s="45">
        <v>218294</v>
      </c>
      <c r="J32" s="46">
        <v>-0.2604357043643541</v>
      </c>
      <c r="K32" s="45">
        <v>122</v>
      </c>
      <c r="L32" s="46">
        <v>-2.4</v>
      </c>
      <c r="M32" s="47">
        <v>218416</v>
      </c>
      <c r="N32" s="48">
        <v>-0.2616569782043847</v>
      </c>
      <c r="O32" s="56"/>
    </row>
    <row r="33" spans="1:15" s="9" customFormat="1" ht="15.75" customHeight="1">
      <c r="A33" s="22">
        <v>31</v>
      </c>
      <c r="B33" s="40" t="s">
        <v>36</v>
      </c>
      <c r="C33" s="45">
        <v>226</v>
      </c>
      <c r="D33" s="46">
        <v>5.607476635514018</v>
      </c>
      <c r="E33" s="45">
        <v>192</v>
      </c>
      <c r="F33" s="46">
        <v>14.970059880239521</v>
      </c>
      <c r="G33" s="52">
        <v>192</v>
      </c>
      <c r="H33" s="46">
        <v>14.970059880239521</v>
      </c>
      <c r="I33" s="45">
        <v>418</v>
      </c>
      <c r="J33" s="46">
        <v>9.711286089238845</v>
      </c>
      <c r="K33" s="45">
        <v>1768</v>
      </c>
      <c r="L33" s="46">
        <v>25.657427149964462</v>
      </c>
      <c r="M33" s="47">
        <v>2186</v>
      </c>
      <c r="N33" s="48">
        <v>22.25950782997763</v>
      </c>
      <c r="O33" s="56"/>
    </row>
    <row r="34" spans="1:15" s="9" customFormat="1" ht="15.75" customHeight="1">
      <c r="A34" s="22">
        <v>32</v>
      </c>
      <c r="B34" s="40" t="s">
        <v>37</v>
      </c>
      <c r="C34" s="45">
        <v>15029</v>
      </c>
      <c r="D34" s="46">
        <v>1.5130023640661938</v>
      </c>
      <c r="E34" s="45">
        <v>13998</v>
      </c>
      <c r="F34" s="46">
        <v>-1.1021619330224672</v>
      </c>
      <c r="G34" s="52">
        <v>12848</v>
      </c>
      <c r="H34" s="46">
        <v>1.7824605878158917</v>
      </c>
      <c r="I34" s="45">
        <v>29027</v>
      </c>
      <c r="J34" s="46">
        <v>0.23481473807797232</v>
      </c>
      <c r="K34" s="45">
        <v>7164</v>
      </c>
      <c r="L34" s="46">
        <v>-0.5</v>
      </c>
      <c r="M34" s="47">
        <v>36191</v>
      </c>
      <c r="N34" s="48">
        <v>0.08849802262230703</v>
      </c>
      <c r="O34" s="56"/>
    </row>
    <row r="35" spans="1:15" s="9" customFormat="1" ht="15.75" customHeight="1">
      <c r="A35" s="22">
        <v>33</v>
      </c>
      <c r="B35" s="40" t="s">
        <v>38</v>
      </c>
      <c r="C35" s="45">
        <v>5832</v>
      </c>
      <c r="D35" s="46">
        <v>-2.8323892035988005</v>
      </c>
      <c r="E35" s="45">
        <v>2979</v>
      </c>
      <c r="F35" s="46">
        <v>-9.562841530054644</v>
      </c>
      <c r="G35" s="52">
        <v>2893</v>
      </c>
      <c r="H35" s="46">
        <v>-9.734789391575664</v>
      </c>
      <c r="I35" s="45">
        <v>8811</v>
      </c>
      <c r="J35" s="46">
        <v>-5.217297762478485</v>
      </c>
      <c r="K35" s="45">
        <v>280</v>
      </c>
      <c r="L35" s="46">
        <v>-49.18330308529946</v>
      </c>
      <c r="M35" s="47">
        <v>9091</v>
      </c>
      <c r="N35" s="48">
        <v>-7.677465217832842</v>
      </c>
      <c r="O35" s="56"/>
    </row>
    <row r="36" spans="1:15" s="9" customFormat="1" ht="15.75" customHeight="1">
      <c r="A36" s="22">
        <v>34</v>
      </c>
      <c r="B36" s="40" t="s">
        <v>39</v>
      </c>
      <c r="C36" s="45">
        <f>1266-3</f>
        <v>1263</v>
      </c>
      <c r="D36" s="46">
        <v>-24.82185273159145</v>
      </c>
      <c r="E36" s="45">
        <v>5779</v>
      </c>
      <c r="F36" s="46">
        <v>-33.344867358708186</v>
      </c>
      <c r="G36" s="52">
        <v>5217</v>
      </c>
      <c r="H36" s="46">
        <v>-31.517458650564453</v>
      </c>
      <c r="I36" s="45">
        <f>7045-3</f>
        <v>7042</v>
      </c>
      <c r="J36" s="46">
        <v>-31.95866331852424</v>
      </c>
      <c r="K36" s="45">
        <v>1786</v>
      </c>
      <c r="L36" s="46">
        <v>-44.361370716510905</v>
      </c>
      <c r="M36" s="47">
        <f>8831-3</f>
        <v>8828</v>
      </c>
      <c r="N36" s="48">
        <v>-34.89383662636391</v>
      </c>
      <c r="O36" s="56"/>
    </row>
    <row r="37" spans="1:15" s="9" customFormat="1" ht="15.75" customHeight="1">
      <c r="A37" s="22">
        <v>35</v>
      </c>
      <c r="B37" s="40" t="s">
        <v>40</v>
      </c>
      <c r="C37" s="45">
        <v>4165</v>
      </c>
      <c r="D37" s="46">
        <v>36.37851997380485</v>
      </c>
      <c r="E37" s="45">
        <v>3337</v>
      </c>
      <c r="F37" s="46">
        <v>14.989662301860786</v>
      </c>
      <c r="G37" s="52">
        <v>2947</v>
      </c>
      <c r="H37" s="46">
        <v>12.739097169089519</v>
      </c>
      <c r="I37" s="45">
        <v>7502</v>
      </c>
      <c r="J37" s="46">
        <v>25.95701813297515</v>
      </c>
      <c r="K37" s="45">
        <v>3844</v>
      </c>
      <c r="L37" s="46">
        <v>3.891891891891892</v>
      </c>
      <c r="M37" s="47">
        <v>11346</v>
      </c>
      <c r="N37" s="48">
        <v>17.502071251035627</v>
      </c>
      <c r="O37" s="56"/>
    </row>
    <row r="38" spans="1:15" s="9" customFormat="1" ht="15.75" customHeight="1">
      <c r="A38" s="22">
        <v>36</v>
      </c>
      <c r="B38" s="40" t="s">
        <v>41</v>
      </c>
      <c r="C38" s="45">
        <v>13780</v>
      </c>
      <c r="D38" s="46">
        <v>2.904936151146292</v>
      </c>
      <c r="E38" s="45">
        <v>38073</v>
      </c>
      <c r="F38" s="46">
        <v>17.219827586206897</v>
      </c>
      <c r="G38" s="52">
        <v>31619</v>
      </c>
      <c r="H38" s="46">
        <v>13.991636022784627</v>
      </c>
      <c r="I38" s="45">
        <v>51853</v>
      </c>
      <c r="J38" s="46">
        <v>13.04091909921301</v>
      </c>
      <c r="K38" s="45">
        <v>5876</v>
      </c>
      <c r="L38" s="46">
        <v>45.91507325552521</v>
      </c>
      <c r="M38" s="47">
        <v>57729</v>
      </c>
      <c r="N38" s="48">
        <v>15.69401579221612</v>
      </c>
      <c r="O38" s="56"/>
    </row>
    <row r="39" spans="1:15" s="9" customFormat="1" ht="15.75" customHeight="1">
      <c r="A39" s="22">
        <v>37</v>
      </c>
      <c r="B39" s="40" t="s">
        <v>42</v>
      </c>
      <c r="C39" s="45">
        <v>8667</v>
      </c>
      <c r="D39" s="46">
        <v>-3.0102954341987465</v>
      </c>
      <c r="E39" s="45">
        <v>15083</v>
      </c>
      <c r="F39" s="46">
        <v>8.487376825145653</v>
      </c>
      <c r="G39" s="52">
        <v>11512</v>
      </c>
      <c r="H39" s="46">
        <v>18.63149216817807</v>
      </c>
      <c r="I39" s="45">
        <v>23750</v>
      </c>
      <c r="J39" s="46">
        <v>3.988791102937957</v>
      </c>
      <c r="K39" s="45">
        <v>2422</v>
      </c>
      <c r="L39" s="46">
        <v>-2.1414141414141414</v>
      </c>
      <c r="M39" s="47">
        <v>26172</v>
      </c>
      <c r="N39" s="48">
        <v>3.3894287745911353</v>
      </c>
      <c r="O39" s="56"/>
    </row>
    <row r="40" spans="1:15" s="9" customFormat="1" ht="15.75" customHeight="1">
      <c r="A40" s="11"/>
      <c r="B40" s="11" t="s">
        <v>0</v>
      </c>
      <c r="C40" s="12">
        <f>SUM(C3:C39)</f>
        <v>421307</v>
      </c>
      <c r="D40" s="48">
        <v>1.2092938338986634</v>
      </c>
      <c r="E40" s="12">
        <f>SUM(E3:E39)</f>
        <v>524082</v>
      </c>
      <c r="F40" s="48">
        <v>3.6228717630333813</v>
      </c>
      <c r="G40" s="14">
        <f>SUM(G3:G39)</f>
        <v>370138</v>
      </c>
      <c r="H40" s="46">
        <v>5.743139971717114</v>
      </c>
      <c r="I40" s="12">
        <f>SUM(I3:I39)</f>
        <v>945389</v>
      </c>
      <c r="J40" s="48">
        <v>2.5332010173149606</v>
      </c>
      <c r="K40" s="12">
        <f>SUM(K3:K39)</f>
        <v>136000</v>
      </c>
      <c r="L40" s="48">
        <v>0.6728797625304425</v>
      </c>
      <c r="M40" s="12">
        <f>SUM(M3:M39)</f>
        <v>1081389</v>
      </c>
      <c r="N40" s="48">
        <v>2.295469035857599</v>
      </c>
      <c r="O40" s="56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3.28125" style="6" customWidth="1"/>
    <col min="8" max="8" width="4.710937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4" width="5.28125" style="5" customWidth="1"/>
    <col min="15" max="15" width="14.28125" style="6" customWidth="1"/>
    <col min="16" max="17" width="5.28125" style="5" customWidth="1"/>
    <col min="18" max="16384" width="9.140625" style="1" customWidth="1"/>
  </cols>
  <sheetData>
    <row r="1" spans="2:17" s="8" customFormat="1" ht="15.75" customHeight="1">
      <c r="B1" s="31" t="s">
        <v>50</v>
      </c>
      <c r="C1" s="59" t="str">
        <f>Totali!C1</f>
        <v>Gennaio - Agosto 2011 (su base 2010)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43"/>
    </row>
    <row r="2" spans="1:17" s="9" customFormat="1" ht="15.75" customHeight="1">
      <c r="A2" s="22" t="s">
        <v>2</v>
      </c>
      <c r="B2" s="22" t="s">
        <v>3</v>
      </c>
      <c r="C2" s="23" t="s">
        <v>44</v>
      </c>
      <c r="D2" s="24" t="s">
        <v>5</v>
      </c>
      <c r="E2" s="23" t="s">
        <v>45</v>
      </c>
      <c r="F2" s="24" t="s">
        <v>5</v>
      </c>
      <c r="G2" s="49" t="s">
        <v>46</v>
      </c>
      <c r="H2" s="50" t="s">
        <v>5</v>
      </c>
      <c r="I2" s="15" t="s">
        <v>51</v>
      </c>
      <c r="J2" s="24" t="s">
        <v>5</v>
      </c>
      <c r="K2" s="16" t="s">
        <v>47</v>
      </c>
      <c r="L2" s="24" t="s">
        <v>5</v>
      </c>
      <c r="M2" s="51" t="s">
        <v>48</v>
      </c>
      <c r="N2" s="24" t="s">
        <v>5</v>
      </c>
      <c r="O2" s="33" t="s">
        <v>49</v>
      </c>
      <c r="P2" s="24" t="s">
        <v>5</v>
      </c>
      <c r="Q2" s="55"/>
    </row>
    <row r="3" spans="1:17" s="9" customFormat="1" ht="15.75" customHeight="1">
      <c r="A3" s="22">
        <v>1</v>
      </c>
      <c r="B3" s="40" t="s">
        <v>8</v>
      </c>
      <c r="C3" s="45">
        <v>699785</v>
      </c>
      <c r="D3" s="46">
        <v>11.77977729821944</v>
      </c>
      <c r="E3" s="45">
        <v>348966</v>
      </c>
      <c r="F3" s="46">
        <v>9.190410333110133</v>
      </c>
      <c r="G3" s="52">
        <v>329688</v>
      </c>
      <c r="H3" s="46">
        <v>8.441438833776282</v>
      </c>
      <c r="I3" s="45">
        <v>796</v>
      </c>
      <c r="J3" s="46">
        <v>-45.665529010238906</v>
      </c>
      <c r="K3" s="45">
        <v>1049547</v>
      </c>
      <c r="L3" s="46">
        <v>10.817148806142553</v>
      </c>
      <c r="M3" s="45">
        <v>596</v>
      </c>
      <c r="N3" s="46">
        <v>-20.849933598937582</v>
      </c>
      <c r="O3" s="47">
        <v>1050143</v>
      </c>
      <c r="P3" s="48">
        <v>10.791991568295018</v>
      </c>
      <c r="Q3" s="56"/>
    </row>
    <row r="4" spans="1:17" s="9" customFormat="1" ht="15.75" customHeight="1">
      <c r="A4" s="22">
        <v>2</v>
      </c>
      <c r="B4" s="40" t="s">
        <v>9</v>
      </c>
      <c r="C4" s="45">
        <v>119842</v>
      </c>
      <c r="D4" s="46">
        <v>24.815914180076028</v>
      </c>
      <c r="E4" s="45">
        <v>289752</v>
      </c>
      <c r="F4" s="46">
        <v>26.490040205875033</v>
      </c>
      <c r="G4" s="52">
        <v>255163</v>
      </c>
      <c r="H4" s="46">
        <v>27.887791260067864</v>
      </c>
      <c r="I4" s="45">
        <v>3884</v>
      </c>
      <c r="J4" s="46">
        <v>-22.02369002208392</v>
      </c>
      <c r="K4" s="45">
        <v>413478</v>
      </c>
      <c r="L4" s="46">
        <v>25.270929841517024</v>
      </c>
      <c r="M4" s="45">
        <v>6326</v>
      </c>
      <c r="N4" s="46">
        <v>-1.693861693861694</v>
      </c>
      <c r="O4" s="47">
        <v>419804</v>
      </c>
      <c r="P4" s="48">
        <v>24.755276343082656</v>
      </c>
      <c r="Q4" s="56"/>
    </row>
    <row r="5" spans="1:17" s="9" customFormat="1" ht="15.75" customHeight="1">
      <c r="A5" s="22">
        <v>3</v>
      </c>
      <c r="B5" s="40" t="s">
        <v>10</v>
      </c>
      <c r="C5" s="45">
        <v>1776771</v>
      </c>
      <c r="D5" s="46">
        <v>7.676043022638519</v>
      </c>
      <c r="E5" s="45">
        <v>676271</v>
      </c>
      <c r="F5" s="46">
        <v>17.018909322462086</v>
      </c>
      <c r="G5" s="52">
        <v>607497</v>
      </c>
      <c r="H5" s="46">
        <v>23.92359333277576</v>
      </c>
      <c r="I5" s="45">
        <v>7523</v>
      </c>
      <c r="J5" s="46">
        <v>-48.29197883016015</v>
      </c>
      <c r="K5" s="45">
        <v>2460565</v>
      </c>
      <c r="L5" s="46">
        <v>9.720620019950298</v>
      </c>
      <c r="M5" s="45">
        <v>3049</v>
      </c>
      <c r="N5" s="46">
        <v>17.812982998454405</v>
      </c>
      <c r="O5" s="47">
        <v>2463614</v>
      </c>
      <c r="P5" s="48">
        <v>9.729948097263403</v>
      </c>
      <c r="Q5" s="56"/>
    </row>
    <row r="6" spans="1:17" s="9" customFormat="1" ht="15.75" customHeight="1">
      <c r="A6" s="22">
        <v>4</v>
      </c>
      <c r="B6" s="40" t="s">
        <v>11</v>
      </c>
      <c r="C6" s="45">
        <v>1693213</v>
      </c>
      <c r="D6" s="46">
        <v>20.795207608926734</v>
      </c>
      <c r="E6" s="45">
        <v>3985980</v>
      </c>
      <c r="F6" s="46">
        <v>5.978707372337026</v>
      </c>
      <c r="G6" s="52">
        <v>3531342</v>
      </c>
      <c r="H6" s="46">
        <v>7.762151592107118</v>
      </c>
      <c r="I6" s="45">
        <v>3868</v>
      </c>
      <c r="J6" s="46">
        <v>-54.63820804503342</v>
      </c>
      <c r="K6" s="45">
        <v>5683061</v>
      </c>
      <c r="L6" s="46">
        <v>9.894838169356898</v>
      </c>
      <c r="M6" s="45">
        <v>1914</v>
      </c>
      <c r="N6" s="46">
        <v>-3.5768261964735517</v>
      </c>
      <c r="O6" s="47">
        <v>5684975</v>
      </c>
      <c r="P6" s="48">
        <v>9.889669127226702</v>
      </c>
      <c r="Q6" s="56"/>
    </row>
    <row r="7" spans="1:17" s="9" customFormat="1" ht="15.75" customHeight="1">
      <c r="A7" s="22">
        <v>5</v>
      </c>
      <c r="B7" s="40" t="s">
        <v>12</v>
      </c>
      <c r="C7" s="45">
        <v>1119154</v>
      </c>
      <c r="D7" s="46">
        <v>10.91593649623245</v>
      </c>
      <c r="E7" s="45">
        <v>2849461</v>
      </c>
      <c r="F7" s="46">
        <v>10.974363967402416</v>
      </c>
      <c r="G7" s="52">
        <v>0</v>
      </c>
      <c r="H7" s="46"/>
      <c r="I7" s="45">
        <v>39838</v>
      </c>
      <c r="J7" s="46">
        <v>-13.288204949611474</v>
      </c>
      <c r="K7" s="45">
        <v>4008453</v>
      </c>
      <c r="L7" s="46">
        <v>10.65038677711684</v>
      </c>
      <c r="M7" s="45">
        <v>6985</v>
      </c>
      <c r="N7" s="46">
        <v>33.47983948022167</v>
      </c>
      <c r="O7" s="47">
        <v>4015438</v>
      </c>
      <c r="P7" s="48">
        <v>10.683317061123052</v>
      </c>
      <c r="Q7" s="56"/>
    </row>
    <row r="8" spans="1:17" s="9" customFormat="1" ht="15.75" customHeight="1">
      <c r="A8" s="22">
        <v>6</v>
      </c>
      <c r="B8" s="40" t="s">
        <v>13</v>
      </c>
      <c r="C8" s="45">
        <v>40919</v>
      </c>
      <c r="D8" s="46">
        <v>12.544694427636284</v>
      </c>
      <c r="E8" s="45">
        <v>430</v>
      </c>
      <c r="F8" s="46">
        <v>-49.112426035502956</v>
      </c>
      <c r="G8" s="52">
        <v>178</v>
      </c>
      <c r="H8" s="46">
        <v>-63.07053941908714</v>
      </c>
      <c r="I8" s="45">
        <v>107</v>
      </c>
      <c r="J8" s="46">
        <v>27.38095238095238</v>
      </c>
      <c r="K8" s="45">
        <v>41456</v>
      </c>
      <c r="L8" s="46">
        <v>11.180840507415454</v>
      </c>
      <c r="M8" s="45">
        <v>5969</v>
      </c>
      <c r="N8" s="46">
        <v>6.932998925116446</v>
      </c>
      <c r="O8" s="47">
        <v>47425</v>
      </c>
      <c r="P8" s="48">
        <v>10.627726329048963</v>
      </c>
      <c r="Q8" s="56"/>
    </row>
    <row r="9" spans="1:17" s="9" customFormat="1" ht="15.75" customHeight="1">
      <c r="A9" s="22">
        <v>7</v>
      </c>
      <c r="B9" s="40" t="s">
        <v>14</v>
      </c>
      <c r="C9" s="45">
        <v>900</v>
      </c>
      <c r="D9" s="46">
        <v>-98.06447450482806</v>
      </c>
      <c r="E9" s="45">
        <v>22997</v>
      </c>
      <c r="F9" s="46">
        <v>-72.2248390642173</v>
      </c>
      <c r="G9" s="52">
        <v>9485</v>
      </c>
      <c r="H9" s="46">
        <v>-86.5529658614041</v>
      </c>
      <c r="I9" s="45">
        <v>1182</v>
      </c>
      <c r="J9" s="46">
        <v>98.65546218487395</v>
      </c>
      <c r="K9" s="45">
        <v>25079</v>
      </c>
      <c r="L9" s="46">
        <v>-80.6922727517688</v>
      </c>
      <c r="M9" s="45">
        <v>2964</v>
      </c>
      <c r="N9" s="46">
        <v>5.1063829787234045</v>
      </c>
      <c r="O9" s="47">
        <v>28043</v>
      </c>
      <c r="P9" s="48">
        <v>-78.86912162518556</v>
      </c>
      <c r="Q9" s="56"/>
    </row>
    <row r="10" spans="1:17" s="9" customFormat="1" ht="15.75" customHeight="1">
      <c r="A10" s="22">
        <v>8</v>
      </c>
      <c r="B10" s="40" t="s">
        <v>15</v>
      </c>
      <c r="C10" s="45">
        <v>1125290</v>
      </c>
      <c r="D10" s="46">
        <v>32.135690104824114</v>
      </c>
      <c r="E10" s="45">
        <v>231106</v>
      </c>
      <c r="F10" s="46">
        <v>33.283735308026806</v>
      </c>
      <c r="G10" s="52">
        <v>189364</v>
      </c>
      <c r="H10" s="46">
        <v>16.814202964708496</v>
      </c>
      <c r="I10" s="45">
        <v>4724</v>
      </c>
      <c r="J10" s="46">
        <v>-7.734375</v>
      </c>
      <c r="K10" s="45">
        <v>1361120</v>
      </c>
      <c r="L10" s="46">
        <v>32.130767834382226</v>
      </c>
      <c r="M10" s="45">
        <v>1717</v>
      </c>
      <c r="N10" s="46">
        <v>35.196850393700785</v>
      </c>
      <c r="O10" s="47">
        <v>1362837</v>
      </c>
      <c r="P10" s="48">
        <v>32.1345432087035</v>
      </c>
      <c r="Q10" s="56"/>
    </row>
    <row r="11" spans="1:17" s="9" customFormat="1" ht="15.75" customHeight="1">
      <c r="A11" s="22">
        <v>9</v>
      </c>
      <c r="B11" s="40" t="s">
        <v>16</v>
      </c>
      <c r="C11" s="45">
        <v>1999237</v>
      </c>
      <c r="D11" s="46">
        <v>9.341311732370325</v>
      </c>
      <c r="E11" s="45">
        <v>550253</v>
      </c>
      <c r="F11" s="46">
        <v>12.008508732646664</v>
      </c>
      <c r="G11" s="52">
        <v>502850</v>
      </c>
      <c r="H11" s="46">
        <v>12.290174693454635</v>
      </c>
      <c r="I11" s="45">
        <v>8476</v>
      </c>
      <c r="J11" s="46">
        <v>-6.528451698279665</v>
      </c>
      <c r="K11" s="45">
        <v>2557966</v>
      </c>
      <c r="L11" s="46">
        <v>9.84216956197813</v>
      </c>
      <c r="M11" s="45">
        <v>4377</v>
      </c>
      <c r="N11" s="46">
        <v>13.013168086754455</v>
      </c>
      <c r="O11" s="47">
        <v>2562343</v>
      </c>
      <c r="P11" s="48">
        <v>9.847434535491576</v>
      </c>
      <c r="Q11" s="56"/>
    </row>
    <row r="12" spans="1:17" s="9" customFormat="1" ht="15.75" customHeight="1">
      <c r="A12" s="22">
        <v>10</v>
      </c>
      <c r="B12" s="40" t="s">
        <v>17</v>
      </c>
      <c r="C12" s="45">
        <v>3643682</v>
      </c>
      <c r="D12" s="46">
        <v>9.080844821650427</v>
      </c>
      <c r="E12" s="45">
        <v>931018</v>
      </c>
      <c r="F12" s="46">
        <v>5.3230674552357335</v>
      </c>
      <c r="G12" s="52">
        <v>813916</v>
      </c>
      <c r="H12" s="46">
        <v>9.810577441985968</v>
      </c>
      <c r="I12" s="45">
        <v>11554</v>
      </c>
      <c r="J12" s="46">
        <v>-18.59940820064816</v>
      </c>
      <c r="K12" s="45">
        <v>4586254</v>
      </c>
      <c r="L12" s="46">
        <v>8.204443639129618</v>
      </c>
      <c r="M12" s="45">
        <v>3108</v>
      </c>
      <c r="N12" s="46">
        <v>15.668031261630071</v>
      </c>
      <c r="O12" s="47">
        <v>4589362</v>
      </c>
      <c r="P12" s="48">
        <v>8.209172179067457</v>
      </c>
      <c r="Q12" s="56"/>
    </row>
    <row r="13" spans="1:17" s="9" customFormat="1" ht="15.75" customHeight="1">
      <c r="A13" s="22">
        <v>11</v>
      </c>
      <c r="B13" s="40" t="s">
        <v>18</v>
      </c>
      <c r="C13" s="45">
        <v>88121</v>
      </c>
      <c r="D13" s="46">
        <v>19.99210228897452</v>
      </c>
      <c r="E13" s="45">
        <v>392</v>
      </c>
      <c r="F13" s="46"/>
      <c r="G13" s="52">
        <v>0</v>
      </c>
      <c r="H13" s="46"/>
      <c r="I13" s="45">
        <v>0</v>
      </c>
      <c r="J13" s="46"/>
      <c r="K13" s="45">
        <v>88536</v>
      </c>
      <c r="L13" s="46">
        <v>20.557197129590545</v>
      </c>
      <c r="M13" s="45">
        <v>160</v>
      </c>
      <c r="N13" s="46">
        <v>7.382550335570469</v>
      </c>
      <c r="O13" s="47">
        <v>88696</v>
      </c>
      <c r="P13" s="48">
        <v>20.530521280643583</v>
      </c>
      <c r="Q13" s="56"/>
    </row>
    <row r="14" spans="1:17" s="9" customFormat="1" ht="15.75" customHeight="1">
      <c r="A14" s="22">
        <v>12</v>
      </c>
      <c r="B14" s="40" t="s">
        <v>19</v>
      </c>
      <c r="C14" s="45">
        <v>47116</v>
      </c>
      <c r="D14" s="46">
        <v>48.818698673404924</v>
      </c>
      <c r="E14" s="45">
        <v>107991</v>
      </c>
      <c r="F14" s="46">
        <v>21.4050432260458</v>
      </c>
      <c r="G14" s="52">
        <v>74550</v>
      </c>
      <c r="H14" s="46">
        <v>0.30002556271610586</v>
      </c>
      <c r="I14" s="45">
        <v>1120</v>
      </c>
      <c r="J14" s="46">
        <v>60.91954022988506</v>
      </c>
      <c r="K14" s="45">
        <v>156227</v>
      </c>
      <c r="L14" s="46">
        <v>28.786467392648404</v>
      </c>
      <c r="M14" s="45">
        <v>1814</v>
      </c>
      <c r="N14" s="46">
        <v>-5.815160955347872</v>
      </c>
      <c r="O14" s="47">
        <v>158041</v>
      </c>
      <c r="P14" s="48">
        <v>28.245680945850545</v>
      </c>
      <c r="Q14" s="56"/>
    </row>
    <row r="15" spans="1:17" s="9" customFormat="1" ht="15.75" customHeight="1">
      <c r="A15" s="22">
        <v>13</v>
      </c>
      <c r="B15" s="40" t="s">
        <v>20</v>
      </c>
      <c r="C15" s="45">
        <v>281566</v>
      </c>
      <c r="D15" s="46">
        <v>16.101072910052036</v>
      </c>
      <c r="E15" s="45">
        <v>1016889</v>
      </c>
      <c r="F15" s="46">
        <v>13.15009992122024</v>
      </c>
      <c r="G15" s="52">
        <v>882173</v>
      </c>
      <c r="H15" s="46">
        <v>14.221105267382933</v>
      </c>
      <c r="I15" s="45">
        <v>33</v>
      </c>
      <c r="J15" s="46">
        <v>-41.07142857142857</v>
      </c>
      <c r="K15" s="45">
        <v>1298488</v>
      </c>
      <c r="L15" s="46">
        <v>13.774509718018859</v>
      </c>
      <c r="M15" s="45">
        <v>8494</v>
      </c>
      <c r="N15" s="46">
        <v>-4.829131652661064</v>
      </c>
      <c r="O15" s="47">
        <v>1306982</v>
      </c>
      <c r="P15" s="48">
        <v>13.630155267703987</v>
      </c>
      <c r="Q15" s="56"/>
    </row>
    <row r="16" spans="1:17" s="9" customFormat="1" ht="15.75" customHeight="1">
      <c r="A16" s="22">
        <v>14</v>
      </c>
      <c r="B16" s="40" t="s">
        <v>21</v>
      </c>
      <c r="C16" s="45">
        <v>49379</v>
      </c>
      <c r="D16" s="46">
        <v>5.005847953216374</v>
      </c>
      <c r="E16" s="45">
        <v>100</v>
      </c>
      <c r="F16" s="46">
        <v>1900</v>
      </c>
      <c r="G16" s="52">
        <v>100</v>
      </c>
      <c r="H16" s="46">
        <v>1900</v>
      </c>
      <c r="I16" s="45">
        <v>0</v>
      </c>
      <c r="J16" s="46"/>
      <c r="K16" s="45">
        <v>49479</v>
      </c>
      <c r="L16" s="46">
        <v>5.207314480119073</v>
      </c>
      <c r="M16" s="45">
        <v>799</v>
      </c>
      <c r="N16" s="46">
        <v>1.78343949044586</v>
      </c>
      <c r="O16" s="47">
        <v>50278</v>
      </c>
      <c r="P16" s="48">
        <v>5.151103210289658</v>
      </c>
      <c r="Q16" s="56"/>
    </row>
    <row r="17" spans="1:17" s="9" customFormat="1" ht="15.75" customHeight="1">
      <c r="A17" s="22">
        <v>15</v>
      </c>
      <c r="B17" s="40" t="s">
        <v>78</v>
      </c>
      <c r="C17" s="45">
        <v>47217</v>
      </c>
      <c r="D17" s="46">
        <v>-74.43030434311709</v>
      </c>
      <c r="E17" s="45">
        <v>202418</v>
      </c>
      <c r="F17" s="46">
        <v>-17.13858812452668</v>
      </c>
      <c r="G17" s="52">
        <v>183354</v>
      </c>
      <c r="H17" s="46">
        <v>-9.556647330413165</v>
      </c>
      <c r="I17" s="45">
        <v>270</v>
      </c>
      <c r="J17" s="46">
        <v>-47.05882352941177</v>
      </c>
      <c r="K17" s="45">
        <v>249905</v>
      </c>
      <c r="L17" s="46">
        <v>-41.80880418204468</v>
      </c>
      <c r="M17" s="45">
        <v>866</v>
      </c>
      <c r="N17" s="46">
        <v>13.648293963254593</v>
      </c>
      <c r="O17" s="47">
        <v>250771</v>
      </c>
      <c r="P17" s="48">
        <v>-41.710578614978026</v>
      </c>
      <c r="Q17" s="56"/>
    </row>
    <row r="18" spans="1:17" s="9" customFormat="1" ht="15.75" customHeight="1">
      <c r="A18" s="22">
        <v>16</v>
      </c>
      <c r="B18" s="40" t="s">
        <v>22</v>
      </c>
      <c r="C18" s="45">
        <v>552101</v>
      </c>
      <c r="D18" s="46">
        <v>7.711892182951859</v>
      </c>
      <c r="E18" s="45">
        <v>353010</v>
      </c>
      <c r="F18" s="46">
        <v>15.262925897507062</v>
      </c>
      <c r="G18" s="52">
        <v>300915</v>
      </c>
      <c r="H18" s="46">
        <v>15.484692996427023</v>
      </c>
      <c r="I18" s="45">
        <v>2524</v>
      </c>
      <c r="J18" s="46">
        <v>-39.41430628900624</v>
      </c>
      <c r="K18" s="45">
        <v>907635</v>
      </c>
      <c r="L18" s="46">
        <v>10.2833160996983</v>
      </c>
      <c r="M18" s="45">
        <v>6571</v>
      </c>
      <c r="N18" s="46">
        <v>4.467408585055644</v>
      </c>
      <c r="O18" s="47">
        <v>914206</v>
      </c>
      <c r="P18" s="48">
        <v>10.23920375548811</v>
      </c>
      <c r="Q18" s="56"/>
    </row>
    <row r="19" spans="1:17" s="9" customFormat="1" ht="15.75" customHeight="1">
      <c r="A19" s="22">
        <v>17</v>
      </c>
      <c r="B19" s="40" t="s">
        <v>23</v>
      </c>
      <c r="C19" s="45">
        <v>1235154</v>
      </c>
      <c r="D19" s="46">
        <v>14.358698973214699</v>
      </c>
      <c r="E19" s="45">
        <v>303483</v>
      </c>
      <c r="F19" s="46">
        <v>61.59990202290747</v>
      </c>
      <c r="G19" s="52">
        <v>271461</v>
      </c>
      <c r="H19" s="46">
        <v>77.10022768640601</v>
      </c>
      <c r="I19" s="45">
        <v>5079</v>
      </c>
      <c r="J19" s="46">
        <v>-3.642572566875356</v>
      </c>
      <c r="K19" s="45">
        <v>1543716</v>
      </c>
      <c r="L19" s="46">
        <v>21.252650926056837</v>
      </c>
      <c r="M19" s="45">
        <v>632</v>
      </c>
      <c r="N19" s="46">
        <v>-25.207100591715978</v>
      </c>
      <c r="O19" s="47">
        <v>1544348</v>
      </c>
      <c r="P19" s="48">
        <v>21.22183542192412</v>
      </c>
      <c r="Q19" s="56"/>
    </row>
    <row r="20" spans="1:17" s="9" customFormat="1" ht="15.75" customHeight="1">
      <c r="A20" s="22">
        <v>18</v>
      </c>
      <c r="B20" s="40" t="s">
        <v>24</v>
      </c>
      <c r="C20" s="45">
        <v>3682834</v>
      </c>
      <c r="D20" s="46">
        <v>2.7549500654837735</v>
      </c>
      <c r="E20" s="45">
        <v>2307344</v>
      </c>
      <c r="F20" s="46">
        <v>28.553727112268003</v>
      </c>
      <c r="G20" s="52">
        <v>2306018</v>
      </c>
      <c r="H20" s="46">
        <v>28.520305882628325</v>
      </c>
      <c r="I20" s="45">
        <v>1739</v>
      </c>
      <c r="J20" s="46">
        <v>106.04265402843602</v>
      </c>
      <c r="K20" s="45">
        <v>5991917</v>
      </c>
      <c r="L20" s="46">
        <v>11.378352224419336</v>
      </c>
      <c r="M20" s="45">
        <v>42595</v>
      </c>
      <c r="N20" s="46">
        <v>7.789052812713516</v>
      </c>
      <c r="O20" s="47">
        <v>6034512</v>
      </c>
      <c r="P20" s="48">
        <v>11.352179422335308</v>
      </c>
      <c r="Q20" s="56"/>
    </row>
    <row r="21" spans="1:17" s="9" customFormat="1" ht="15.75" customHeight="1">
      <c r="A21" s="22">
        <v>19</v>
      </c>
      <c r="B21" s="18" t="s">
        <v>77</v>
      </c>
      <c r="C21" s="45">
        <v>2672345</v>
      </c>
      <c r="D21" s="46">
        <v>10.393859390755791</v>
      </c>
      <c r="E21" s="45">
        <v>10411676</v>
      </c>
      <c r="F21" s="46">
        <v>2.6788555744213607</v>
      </c>
      <c r="G21" s="52">
        <v>6759137</v>
      </c>
      <c r="H21" s="46">
        <v>5.660053211944237</v>
      </c>
      <c r="I21" s="45">
        <v>129576</v>
      </c>
      <c r="J21" s="46">
        <v>-16.85424981712247</v>
      </c>
      <c r="K21" s="45">
        <v>13213597</v>
      </c>
      <c r="L21" s="46">
        <v>3.9081066994384828</v>
      </c>
      <c r="M21" s="45">
        <v>7904</v>
      </c>
      <c r="N21" s="46">
        <v>-11.340437464946719</v>
      </c>
      <c r="O21" s="47">
        <v>13221501</v>
      </c>
      <c r="P21" s="48">
        <v>3.8974241786179014</v>
      </c>
      <c r="Q21" s="56"/>
    </row>
    <row r="22" spans="1:17" s="9" customFormat="1" ht="15.75" customHeight="1">
      <c r="A22" s="22">
        <v>20</v>
      </c>
      <c r="B22" s="40" t="s">
        <v>25</v>
      </c>
      <c r="C22" s="45">
        <v>2018594</v>
      </c>
      <c r="D22" s="46">
        <v>1.331682785610517</v>
      </c>
      <c r="E22" s="45">
        <v>1825376</v>
      </c>
      <c r="F22" s="46">
        <v>7.156459645851874</v>
      </c>
      <c r="G22" s="52">
        <v>1633342</v>
      </c>
      <c r="H22" s="46">
        <v>11.714350202110706</v>
      </c>
      <c r="I22" s="45">
        <v>18849</v>
      </c>
      <c r="J22" s="46">
        <v>-22.467195919542593</v>
      </c>
      <c r="K22" s="45">
        <v>3862819</v>
      </c>
      <c r="L22" s="46">
        <v>3.843547244576051</v>
      </c>
      <c r="M22" s="45">
        <v>9595</v>
      </c>
      <c r="N22" s="46">
        <v>-1.4583547293827668</v>
      </c>
      <c r="O22" s="47">
        <v>3872414</v>
      </c>
      <c r="P22" s="48">
        <v>3.829705312820579</v>
      </c>
      <c r="Q22" s="56"/>
    </row>
    <row r="23" spans="1:17" s="9" customFormat="1" ht="15.75" customHeight="1">
      <c r="A23" s="22">
        <v>21</v>
      </c>
      <c r="B23" s="40" t="s">
        <v>26</v>
      </c>
      <c r="C23" s="45">
        <v>919898</v>
      </c>
      <c r="D23" s="46">
        <v>14.528990875260364</v>
      </c>
      <c r="E23" s="45">
        <v>448230</v>
      </c>
      <c r="F23" s="46">
        <v>16.815695309181223</v>
      </c>
      <c r="G23" s="52">
        <v>393812</v>
      </c>
      <c r="H23" s="46">
        <v>17.768155121472745</v>
      </c>
      <c r="I23" s="45">
        <v>19262</v>
      </c>
      <c r="J23" s="46">
        <v>4.7815916879725835</v>
      </c>
      <c r="K23" s="45">
        <v>1387390</v>
      </c>
      <c r="L23" s="46">
        <v>15.108301646656285</v>
      </c>
      <c r="M23" s="45">
        <v>20501</v>
      </c>
      <c r="N23" s="46">
        <v>1.8076178179470626</v>
      </c>
      <c r="O23" s="47">
        <v>1407891</v>
      </c>
      <c r="P23" s="48">
        <v>14.88973648390603</v>
      </c>
      <c r="Q23" s="56"/>
    </row>
    <row r="24" spans="1:17" s="9" customFormat="1" ht="15.75" customHeight="1">
      <c r="A24" s="22">
        <v>22</v>
      </c>
      <c r="B24" s="40" t="s">
        <v>27</v>
      </c>
      <c r="C24" s="45">
        <v>2804677</v>
      </c>
      <c r="D24" s="46">
        <v>12.552425172108665</v>
      </c>
      <c r="E24" s="45">
        <v>585988</v>
      </c>
      <c r="F24" s="46">
        <v>34.710194736079856</v>
      </c>
      <c r="G24" s="52">
        <v>555811</v>
      </c>
      <c r="H24" s="46">
        <v>39.1179525686753</v>
      </c>
      <c r="I24" s="45">
        <v>13639</v>
      </c>
      <c r="J24" s="46">
        <v>-9.381436449405355</v>
      </c>
      <c r="K24" s="45">
        <v>3404304</v>
      </c>
      <c r="L24" s="46">
        <v>15.716492716528407</v>
      </c>
      <c r="M24" s="45">
        <v>2885</v>
      </c>
      <c r="N24" s="46">
        <v>7.890800299177262</v>
      </c>
      <c r="O24" s="47">
        <v>3407189</v>
      </c>
      <c r="P24" s="48">
        <v>15.709386203737067</v>
      </c>
      <c r="Q24" s="56"/>
    </row>
    <row r="25" spans="1:17" s="9" customFormat="1" ht="15.75" customHeight="1">
      <c r="A25" s="22">
        <v>23</v>
      </c>
      <c r="B25" s="40" t="s">
        <v>28</v>
      </c>
      <c r="C25" s="45">
        <v>139291</v>
      </c>
      <c r="D25" s="46">
        <v>13.618826216403605</v>
      </c>
      <c r="E25" s="45">
        <v>46974</v>
      </c>
      <c r="F25" s="46">
        <v>-4.285103001405954</v>
      </c>
      <c r="G25" s="52">
        <v>45573</v>
      </c>
      <c r="H25" s="46">
        <v>13.702252937800953</v>
      </c>
      <c r="I25" s="45">
        <v>177</v>
      </c>
      <c r="J25" s="46">
        <v>-27.160493827160494</v>
      </c>
      <c r="K25" s="45">
        <v>186442</v>
      </c>
      <c r="L25" s="46">
        <v>8.450106157112527</v>
      </c>
      <c r="M25" s="45">
        <v>1427</v>
      </c>
      <c r="N25" s="46">
        <v>-5.371352785145889</v>
      </c>
      <c r="O25" s="47">
        <v>187869</v>
      </c>
      <c r="P25" s="48">
        <v>8.329921636691788</v>
      </c>
      <c r="Q25" s="56"/>
    </row>
    <row r="26" spans="1:17" s="9" customFormat="1" ht="15.75" customHeight="1">
      <c r="A26" s="22">
        <v>24</v>
      </c>
      <c r="B26" s="40" t="s">
        <v>29</v>
      </c>
      <c r="C26" s="45">
        <v>35898</v>
      </c>
      <c r="D26" s="46">
        <v>286.79021657149013</v>
      </c>
      <c r="E26" s="45">
        <v>86929</v>
      </c>
      <c r="F26" s="46">
        <v>33.42081836878779</v>
      </c>
      <c r="G26" s="52">
        <v>72686</v>
      </c>
      <c r="H26" s="46">
        <v>25.956989619976778</v>
      </c>
      <c r="I26" s="45">
        <v>202</v>
      </c>
      <c r="J26" s="46">
        <v>-34.627831715210355</v>
      </c>
      <c r="K26" s="45">
        <v>123029</v>
      </c>
      <c r="L26" s="46">
        <v>64.60050305041207</v>
      </c>
      <c r="M26" s="45">
        <v>2804</v>
      </c>
      <c r="N26" s="46">
        <v>-21.610287950796756</v>
      </c>
      <c r="O26" s="47">
        <v>125833</v>
      </c>
      <c r="P26" s="48">
        <v>60.66316824351068</v>
      </c>
      <c r="Q26" s="56"/>
    </row>
    <row r="27" spans="1:17" s="9" customFormat="1" ht="15.75" customHeight="1">
      <c r="A27" s="22">
        <v>25</v>
      </c>
      <c r="B27" s="40" t="s">
        <v>30</v>
      </c>
      <c r="C27" s="45">
        <v>149646</v>
      </c>
      <c r="D27" s="46">
        <v>13.943944020162487</v>
      </c>
      <c r="E27" s="45">
        <v>219237</v>
      </c>
      <c r="F27" s="46">
        <v>16.037705889825126</v>
      </c>
      <c r="G27" s="52">
        <v>196476</v>
      </c>
      <c r="H27" s="46">
        <v>15.491235701437791</v>
      </c>
      <c r="I27" s="45">
        <v>241</v>
      </c>
      <c r="J27" s="46">
        <v>-46.799116997792495</v>
      </c>
      <c r="K27" s="45">
        <v>369124</v>
      </c>
      <c r="L27" s="46">
        <v>15.091574634730389</v>
      </c>
      <c r="M27" s="45">
        <v>2360</v>
      </c>
      <c r="N27" s="46">
        <v>-22.317314022383147</v>
      </c>
      <c r="O27" s="47">
        <v>371484</v>
      </c>
      <c r="P27" s="48">
        <v>14.740548554484803</v>
      </c>
      <c r="Q27" s="56"/>
    </row>
    <row r="28" spans="1:17" s="9" customFormat="1" ht="15.75" customHeight="1">
      <c r="A28" s="22">
        <v>26</v>
      </c>
      <c r="B28" s="40" t="s">
        <v>31</v>
      </c>
      <c r="C28" s="45">
        <v>836405</v>
      </c>
      <c r="D28" s="46">
        <v>19.087485495020253</v>
      </c>
      <c r="E28" s="45">
        <v>2243455</v>
      </c>
      <c r="F28" s="46">
        <v>9.935453584109782</v>
      </c>
      <c r="G28" s="52">
        <v>0</v>
      </c>
      <c r="H28" s="46"/>
      <c r="I28" s="45">
        <v>6803</v>
      </c>
      <c r="J28" s="46">
        <v>-30.36134711843587</v>
      </c>
      <c r="K28" s="45">
        <v>3086663</v>
      </c>
      <c r="L28" s="46">
        <v>12.127472377376476</v>
      </c>
      <c r="M28" s="45">
        <v>5848</v>
      </c>
      <c r="N28" s="46">
        <v>-9.515704781061427</v>
      </c>
      <c r="O28" s="47">
        <v>3092511</v>
      </c>
      <c r="P28" s="48">
        <v>12.076778027883371</v>
      </c>
      <c r="Q28" s="56"/>
    </row>
    <row r="29" spans="1:17" s="9" customFormat="1" ht="15.75" customHeight="1">
      <c r="A29" s="22">
        <v>27</v>
      </c>
      <c r="B29" s="40" t="s">
        <v>32</v>
      </c>
      <c r="C29" s="45">
        <v>330793</v>
      </c>
      <c r="D29" s="46">
        <v>10.869310202672583</v>
      </c>
      <c r="E29" s="45">
        <v>7001</v>
      </c>
      <c r="F29" s="46">
        <v>-50.52646456080842</v>
      </c>
      <c r="G29" s="52">
        <v>7001</v>
      </c>
      <c r="H29" s="46">
        <v>-39.1587729208308</v>
      </c>
      <c r="I29" s="45">
        <v>35982</v>
      </c>
      <c r="J29" s="46">
        <v>-27.537457709038183</v>
      </c>
      <c r="K29" s="45">
        <v>373776</v>
      </c>
      <c r="L29" s="46">
        <v>3.2045724383576775</v>
      </c>
      <c r="M29" s="45">
        <v>2091</v>
      </c>
      <c r="N29" s="46">
        <v>-9.676025917926566</v>
      </c>
      <c r="O29" s="47">
        <v>375867</v>
      </c>
      <c r="P29" s="48">
        <v>3.122762253590683</v>
      </c>
      <c r="Q29" s="56"/>
    </row>
    <row r="30" spans="1:17" s="9" customFormat="1" ht="15.75" customHeight="1">
      <c r="A30" s="22">
        <v>28</v>
      </c>
      <c r="B30" s="40" t="s">
        <v>33</v>
      </c>
      <c r="C30" s="45">
        <v>141581</v>
      </c>
      <c r="D30" s="46">
        <v>967.8105437815823</v>
      </c>
      <c r="E30" s="45">
        <v>456947</v>
      </c>
      <c r="F30" s="46">
        <v>30.566357976186733</v>
      </c>
      <c r="G30" s="52">
        <v>162513</v>
      </c>
      <c r="H30" s="46">
        <v>3.7162550258472145</v>
      </c>
      <c r="I30" s="45">
        <v>1198</v>
      </c>
      <c r="J30" s="46">
        <v>-75.92443729903538</v>
      </c>
      <c r="K30" s="45">
        <v>599726</v>
      </c>
      <c r="L30" s="46">
        <v>62.87696084821623</v>
      </c>
      <c r="M30" s="45">
        <v>3414</v>
      </c>
      <c r="N30" s="46">
        <v>20.72135785007072</v>
      </c>
      <c r="O30" s="47">
        <v>603140</v>
      </c>
      <c r="P30" s="48">
        <v>62.55565497687556</v>
      </c>
      <c r="Q30" s="56"/>
    </row>
    <row r="31" spans="1:17" s="9" customFormat="1" ht="15.75" customHeight="1">
      <c r="A31" s="22">
        <v>29</v>
      </c>
      <c r="B31" s="40" t="s">
        <v>34</v>
      </c>
      <c r="C31" s="45">
        <v>594096</v>
      </c>
      <c r="D31" s="46">
        <v>14.994483479472736</v>
      </c>
      <c r="E31" s="45">
        <v>2569755</v>
      </c>
      <c r="F31" s="46">
        <v>4.359940480735024</v>
      </c>
      <c r="G31" s="52">
        <v>2488988</v>
      </c>
      <c r="H31" s="46">
        <v>2.276432051591292</v>
      </c>
      <c r="I31" s="45">
        <v>0</v>
      </c>
      <c r="J31" s="46">
        <v>-100</v>
      </c>
      <c r="K31" s="45">
        <v>3163851</v>
      </c>
      <c r="L31" s="46">
        <v>6.203103868103229</v>
      </c>
      <c r="M31" s="45">
        <v>27118</v>
      </c>
      <c r="N31" s="46">
        <v>22.23574487266171</v>
      </c>
      <c r="O31" s="47">
        <v>3190969</v>
      </c>
      <c r="P31" s="48">
        <v>6.3216161842330605</v>
      </c>
      <c r="Q31" s="56"/>
    </row>
    <row r="32" spans="1:17" s="9" customFormat="1" ht="15.75" customHeight="1">
      <c r="A32" s="22">
        <v>30</v>
      </c>
      <c r="B32" s="40" t="s">
        <v>35</v>
      </c>
      <c r="C32" s="45">
        <v>8593677</v>
      </c>
      <c r="D32" s="46">
        <v>3.9506103547844056</v>
      </c>
      <c r="E32" s="45">
        <v>16499764</v>
      </c>
      <c r="F32" s="46">
        <v>5.910894541986921</v>
      </c>
      <c r="G32" s="52">
        <v>10042946</v>
      </c>
      <c r="H32" s="46">
        <v>11.247907374957311</v>
      </c>
      <c r="I32" s="45">
        <v>185316</v>
      </c>
      <c r="J32" s="46">
        <v>-29.89509762011947</v>
      </c>
      <c r="K32" s="45">
        <v>25278757</v>
      </c>
      <c r="L32" s="46">
        <v>4.846171945642053</v>
      </c>
      <c r="M32" s="45">
        <v>307</v>
      </c>
      <c r="N32" s="46">
        <v>15.413533834586467</v>
      </c>
      <c r="O32" s="47">
        <v>25279064</v>
      </c>
      <c r="P32" s="48">
        <v>4.846288530001022</v>
      </c>
      <c r="Q32" s="56"/>
    </row>
    <row r="33" spans="1:17" s="9" customFormat="1" ht="15.75" customHeight="1">
      <c r="A33" s="22">
        <v>31</v>
      </c>
      <c r="B33" s="40" t="s">
        <v>36</v>
      </c>
      <c r="C33" s="45">
        <v>372</v>
      </c>
      <c r="D33" s="46">
        <v>-20.512820512820515</v>
      </c>
      <c r="E33" s="45">
        <v>858</v>
      </c>
      <c r="F33" s="46">
        <v>126.98412698412699</v>
      </c>
      <c r="G33" s="52">
        <v>858</v>
      </c>
      <c r="H33" s="46">
        <v>126.98412698412699</v>
      </c>
      <c r="I33" s="45">
        <v>45</v>
      </c>
      <c r="J33" s="46">
        <v>181.25</v>
      </c>
      <c r="K33" s="45">
        <v>1275</v>
      </c>
      <c r="L33" s="46">
        <v>47.911832946635734</v>
      </c>
      <c r="M33" s="45">
        <v>1715</v>
      </c>
      <c r="N33" s="46">
        <v>-9.689310163243812</v>
      </c>
      <c r="O33" s="47">
        <v>2990</v>
      </c>
      <c r="P33" s="48">
        <v>8.294096341905107</v>
      </c>
      <c r="Q33" s="56"/>
    </row>
    <row r="34" spans="1:17" s="9" customFormat="1" ht="15.75" customHeight="1">
      <c r="A34" s="22">
        <v>32</v>
      </c>
      <c r="B34" s="40" t="s">
        <v>37</v>
      </c>
      <c r="C34" s="45">
        <v>1491564</v>
      </c>
      <c r="D34" s="46">
        <v>5.9834938590476465</v>
      </c>
      <c r="E34" s="45">
        <v>976849</v>
      </c>
      <c r="F34" s="46">
        <v>1.2797224693262665</v>
      </c>
      <c r="G34" s="52">
        <v>886548</v>
      </c>
      <c r="H34" s="46">
        <v>5.188920462972301</v>
      </c>
      <c r="I34" s="45">
        <v>2528</v>
      </c>
      <c r="J34" s="46">
        <v>-68.03237228123419</v>
      </c>
      <c r="K34" s="45">
        <v>2470941</v>
      </c>
      <c r="L34" s="46">
        <v>3.831128147311777</v>
      </c>
      <c r="M34" s="45">
        <v>4116</v>
      </c>
      <c r="N34" s="46">
        <v>-13.855169526998743</v>
      </c>
      <c r="O34" s="47">
        <v>2475057</v>
      </c>
      <c r="P34" s="48">
        <v>3.7956894957407004</v>
      </c>
      <c r="Q34" s="56"/>
    </row>
    <row r="35" spans="1:17" s="9" customFormat="1" ht="15.75" customHeight="1">
      <c r="A35" s="22">
        <v>33</v>
      </c>
      <c r="B35" s="40" t="s">
        <v>38</v>
      </c>
      <c r="C35" s="45">
        <v>616347</v>
      </c>
      <c r="D35" s="46">
        <v>-8.812672636863029</v>
      </c>
      <c r="E35" s="45">
        <v>393710</v>
      </c>
      <c r="F35" s="46">
        <v>-10.852125161614628</v>
      </c>
      <c r="G35" s="52">
        <v>384208</v>
      </c>
      <c r="H35" s="46">
        <v>-10.980743788823473</v>
      </c>
      <c r="I35" s="45">
        <v>526</v>
      </c>
      <c r="J35" s="46">
        <v>32.82828282828283</v>
      </c>
      <c r="K35" s="45">
        <v>1010583</v>
      </c>
      <c r="L35" s="46">
        <v>-9.60359444910577</v>
      </c>
      <c r="M35" s="45">
        <v>245</v>
      </c>
      <c r="N35" s="46">
        <v>-72.12741751990899</v>
      </c>
      <c r="O35" s="47">
        <v>1010828</v>
      </c>
      <c r="P35" s="48">
        <v>-9.65271601903783</v>
      </c>
      <c r="Q35" s="56"/>
    </row>
    <row r="36" spans="1:17" s="9" customFormat="1" ht="15.75" customHeight="1">
      <c r="A36" s="22">
        <v>34</v>
      </c>
      <c r="B36" s="40" t="s">
        <v>39</v>
      </c>
      <c r="C36" s="45">
        <f>176539-3</f>
        <v>176536</v>
      </c>
      <c r="D36" s="46">
        <v>-27.614427993291976</v>
      </c>
      <c r="E36" s="45">
        <v>761326</v>
      </c>
      <c r="F36" s="46">
        <v>-34.044812996184724</v>
      </c>
      <c r="G36" s="52">
        <v>689855</v>
      </c>
      <c r="H36" s="46">
        <v>-32.67362388656342</v>
      </c>
      <c r="I36" s="45">
        <v>75</v>
      </c>
      <c r="J36" s="46">
        <v>-95.18304431599229</v>
      </c>
      <c r="K36" s="45">
        <f>937940-3</f>
        <v>937937</v>
      </c>
      <c r="L36" s="46">
        <v>-32.99241579937017</v>
      </c>
      <c r="M36" s="45">
        <v>2538</v>
      </c>
      <c r="N36" s="46">
        <v>-44.29323968393327</v>
      </c>
      <c r="O36" s="47">
        <f>940478-3</f>
        <v>940475</v>
      </c>
      <c r="P36" s="48">
        <v>-33.02907909091168</v>
      </c>
      <c r="Q36" s="56"/>
    </row>
    <row r="37" spans="1:17" s="9" customFormat="1" ht="15.75" customHeight="1">
      <c r="A37" s="22">
        <v>35</v>
      </c>
      <c r="B37" s="40" t="s">
        <v>40</v>
      </c>
      <c r="C37" s="45">
        <v>324914</v>
      </c>
      <c r="D37" s="46">
        <v>21.956474412389554</v>
      </c>
      <c r="E37" s="45">
        <v>254176</v>
      </c>
      <c r="F37" s="46">
        <v>33.63476724745271</v>
      </c>
      <c r="G37" s="52">
        <v>226678</v>
      </c>
      <c r="H37" s="46">
        <v>29.063444796820644</v>
      </c>
      <c r="I37" s="45">
        <v>1216</v>
      </c>
      <c r="J37" s="46">
        <v>20.634920634920636</v>
      </c>
      <c r="K37" s="45">
        <v>580306</v>
      </c>
      <c r="L37" s="46">
        <v>26.80736318581905</v>
      </c>
      <c r="M37" s="45">
        <v>2701</v>
      </c>
      <c r="N37" s="46">
        <v>14.985100042571307</v>
      </c>
      <c r="O37" s="47">
        <v>583007</v>
      </c>
      <c r="P37" s="48">
        <v>26.746989523389214</v>
      </c>
      <c r="Q37" s="56"/>
    </row>
    <row r="38" spans="1:17" s="9" customFormat="1" ht="15.75" customHeight="1">
      <c r="A38" s="22">
        <v>36</v>
      </c>
      <c r="B38" s="40" t="s">
        <v>41</v>
      </c>
      <c r="C38" s="45">
        <v>1374794</v>
      </c>
      <c r="D38" s="46">
        <v>6.533125142872641</v>
      </c>
      <c r="E38" s="45">
        <v>4217954</v>
      </c>
      <c r="F38" s="46">
        <v>28.136780365755815</v>
      </c>
      <c r="G38" s="52">
        <v>3434628</v>
      </c>
      <c r="H38" s="46">
        <v>27.074216420284944</v>
      </c>
      <c r="I38" s="45">
        <v>6818</v>
      </c>
      <c r="J38" s="46">
        <v>-34.805890227576974</v>
      </c>
      <c r="K38" s="45">
        <v>5599566</v>
      </c>
      <c r="L38" s="46">
        <v>21.923129347386354</v>
      </c>
      <c r="M38" s="45">
        <v>14655</v>
      </c>
      <c r="N38" s="46">
        <v>51.56686317095873</v>
      </c>
      <c r="O38" s="47">
        <v>5614221</v>
      </c>
      <c r="P38" s="48">
        <v>21.985407086912375</v>
      </c>
      <c r="Q38" s="56"/>
    </row>
    <row r="39" spans="1:17" s="9" customFormat="1" ht="15.75" customHeight="1">
      <c r="A39" s="22">
        <v>37</v>
      </c>
      <c r="B39" s="40" t="s">
        <v>42</v>
      </c>
      <c r="C39" s="45">
        <v>898574</v>
      </c>
      <c r="D39" s="46">
        <v>12.60636258142455</v>
      </c>
      <c r="E39" s="45">
        <v>1474241</v>
      </c>
      <c r="F39" s="46">
        <v>13.175670747950466</v>
      </c>
      <c r="G39" s="52">
        <v>1030600</v>
      </c>
      <c r="H39" s="46">
        <v>35.41639292565632</v>
      </c>
      <c r="I39" s="45">
        <v>20283</v>
      </c>
      <c r="J39" s="46">
        <v>-15.098367517789871</v>
      </c>
      <c r="K39" s="45">
        <v>2393098</v>
      </c>
      <c r="L39" s="46">
        <v>12.643888083724919</v>
      </c>
      <c r="M39" s="45">
        <v>4876</v>
      </c>
      <c r="N39" s="46">
        <v>-4.335883853247008</v>
      </c>
      <c r="O39" s="47">
        <v>2397974</v>
      </c>
      <c r="P39" s="48">
        <v>12.603248155268322</v>
      </c>
      <c r="Q39" s="56"/>
    </row>
    <row r="40" spans="1:17" s="9" customFormat="1" ht="15.75" customHeight="1">
      <c r="A40" s="11"/>
      <c r="B40" s="11" t="s">
        <v>0</v>
      </c>
      <c r="C40" s="12">
        <f>SUM(C3:C39)</f>
        <v>42322283</v>
      </c>
      <c r="D40" s="48">
        <v>8.259220785466217</v>
      </c>
      <c r="E40" s="12">
        <f>SUM(E3:E39)</f>
        <v>57658307</v>
      </c>
      <c r="F40" s="48">
        <v>8.044349778874544</v>
      </c>
      <c r="G40" s="17">
        <f>SUM(G3:G39)</f>
        <v>39269714</v>
      </c>
      <c r="H40" s="46">
        <v>10.995123612639178</v>
      </c>
      <c r="I40" s="12">
        <f>SUM(I3:I39)</f>
        <v>535453</v>
      </c>
      <c r="J40" s="48">
        <v>-24.013328281301664</v>
      </c>
      <c r="K40" s="12">
        <f>SUM(K3:K39)</f>
        <v>100516066</v>
      </c>
      <c r="L40" s="48">
        <v>7.892062371521632</v>
      </c>
      <c r="M40" s="12">
        <f>SUM(M3:M39)</f>
        <v>216036</v>
      </c>
      <c r="N40" s="48">
        <v>5.231983243625027</v>
      </c>
      <c r="O40" s="12">
        <f>SUM(O3:O39)</f>
        <v>100732102</v>
      </c>
      <c r="P40" s="48">
        <v>7.886213514982231</v>
      </c>
      <c r="Q40" s="56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4" customWidth="1"/>
    <col min="4" max="4" width="5.28125" style="5" customWidth="1"/>
    <col min="5" max="5" width="14.28125" style="4" customWidth="1"/>
    <col min="6" max="6" width="5.28125" style="5" customWidth="1"/>
    <col min="7" max="7" width="14.28125" style="4" customWidth="1"/>
    <col min="8" max="8" width="5.28125" style="5" customWidth="1"/>
    <col min="9" max="9" width="14.28125" style="4" customWidth="1"/>
    <col min="10" max="10" width="5.28125" style="5" customWidth="1"/>
    <col min="11" max="11" width="14.28125" style="4" customWidth="1"/>
    <col min="12" max="13" width="5.28125" style="5" customWidth="1"/>
    <col min="14" max="16384" width="9.140625" style="1" customWidth="1"/>
  </cols>
  <sheetData>
    <row r="1" spans="1:13" s="8" customFormat="1" ht="15.75" customHeight="1">
      <c r="A1" s="42"/>
      <c r="B1" s="31" t="s">
        <v>52</v>
      </c>
      <c r="C1" s="59" t="str">
        <f>Totali!C1</f>
        <v>Gennaio - Agosto 2011 (su base 2010)</v>
      </c>
      <c r="D1" s="59"/>
      <c r="E1" s="59"/>
      <c r="F1" s="59"/>
      <c r="G1" s="59"/>
      <c r="H1" s="59"/>
      <c r="I1" s="59"/>
      <c r="J1" s="59"/>
      <c r="K1" s="59"/>
      <c r="L1" s="59"/>
      <c r="M1" s="43"/>
    </row>
    <row r="2" spans="1:13" s="9" customFormat="1" ht="15.75" customHeight="1">
      <c r="A2" s="22" t="s">
        <v>2</v>
      </c>
      <c r="B2" s="22" t="s">
        <v>3</v>
      </c>
      <c r="C2" s="23" t="s">
        <v>53</v>
      </c>
      <c r="D2" s="24" t="s">
        <v>5</v>
      </c>
      <c r="E2" s="44" t="s">
        <v>54</v>
      </c>
      <c r="F2" s="24" t="s">
        <v>5</v>
      </c>
      <c r="G2" s="13" t="s">
        <v>55</v>
      </c>
      <c r="H2" s="24" t="s">
        <v>5</v>
      </c>
      <c r="I2" s="44" t="s">
        <v>56</v>
      </c>
      <c r="J2" s="24" t="s">
        <v>5</v>
      </c>
      <c r="K2" s="34" t="s">
        <v>49</v>
      </c>
      <c r="L2" s="24" t="s">
        <v>5</v>
      </c>
      <c r="M2" s="55"/>
    </row>
    <row r="3" spans="1:13" s="9" customFormat="1" ht="15.75" customHeight="1">
      <c r="A3" s="22">
        <v>1</v>
      </c>
      <c r="B3" s="40" t="s">
        <v>8</v>
      </c>
      <c r="C3" s="45">
        <v>1025</v>
      </c>
      <c r="D3" s="46">
        <v>8.580508474576272</v>
      </c>
      <c r="E3" s="45">
        <v>0</v>
      </c>
      <c r="F3" s="46"/>
      <c r="G3" s="45">
        <v>1025</v>
      </c>
      <c r="H3" s="46">
        <v>8.580508474576272</v>
      </c>
      <c r="I3" s="45">
        <v>1</v>
      </c>
      <c r="J3" s="46"/>
      <c r="K3" s="47">
        <v>1026</v>
      </c>
      <c r="L3" s="48">
        <v>8.686440677966102</v>
      </c>
      <c r="M3" s="56"/>
    </row>
    <row r="4" spans="1:13" s="9" customFormat="1" ht="15.75" customHeight="1">
      <c r="A4" s="22">
        <v>2</v>
      </c>
      <c r="B4" s="40" t="s">
        <v>9</v>
      </c>
      <c r="C4" s="45">
        <v>4220</v>
      </c>
      <c r="D4" s="46">
        <v>22.354305595824876</v>
      </c>
      <c r="E4" s="45">
        <v>0</v>
      </c>
      <c r="F4" s="46"/>
      <c r="G4" s="45">
        <v>4220</v>
      </c>
      <c r="H4" s="46">
        <v>22.354305595824876</v>
      </c>
      <c r="I4" s="45">
        <v>547</v>
      </c>
      <c r="J4" s="46">
        <v>-11.05691056910569</v>
      </c>
      <c r="K4" s="47">
        <v>4767</v>
      </c>
      <c r="L4" s="48">
        <v>17.298228346456693</v>
      </c>
      <c r="M4" s="56"/>
    </row>
    <row r="5" spans="1:13" s="9" customFormat="1" ht="15.75" customHeight="1">
      <c r="A5" s="22">
        <v>3</v>
      </c>
      <c r="B5" s="40" t="s">
        <v>10</v>
      </c>
      <c r="C5" s="45">
        <v>133</v>
      </c>
      <c r="D5" s="46">
        <v>-4.316546762589928</v>
      </c>
      <c r="E5" s="45">
        <v>0</v>
      </c>
      <c r="F5" s="46"/>
      <c r="G5" s="45">
        <v>133</v>
      </c>
      <c r="H5" s="46">
        <v>-4.316546762589928</v>
      </c>
      <c r="I5" s="45">
        <v>1300</v>
      </c>
      <c r="J5" s="46">
        <v>-6.542056074766355</v>
      </c>
      <c r="K5" s="47">
        <v>1433</v>
      </c>
      <c r="L5" s="48">
        <v>-6.339869281045751</v>
      </c>
      <c r="M5" s="56"/>
    </row>
    <row r="6" spans="1:13" s="9" customFormat="1" ht="15.75" customHeight="1">
      <c r="A6" s="22">
        <v>4</v>
      </c>
      <c r="B6" s="40" t="s">
        <v>11</v>
      </c>
      <c r="C6" s="45">
        <v>72760</v>
      </c>
      <c r="D6" s="46">
        <v>7.783011880425444</v>
      </c>
      <c r="E6" s="45">
        <v>202</v>
      </c>
      <c r="F6" s="46">
        <v>-54.29864253393665</v>
      </c>
      <c r="G6" s="45">
        <v>72962</v>
      </c>
      <c r="H6" s="46">
        <v>7.3791723082357095</v>
      </c>
      <c r="I6" s="45">
        <v>0</v>
      </c>
      <c r="J6" s="46"/>
      <c r="K6" s="47">
        <v>72962</v>
      </c>
      <c r="L6" s="48">
        <v>7.3791723082357095</v>
      </c>
      <c r="M6" s="56"/>
    </row>
    <row r="7" spans="1:13" s="9" customFormat="1" ht="15.75" customHeight="1">
      <c r="A7" s="22">
        <v>5</v>
      </c>
      <c r="B7" s="40" t="s">
        <v>12</v>
      </c>
      <c r="C7" s="45">
        <v>20795</v>
      </c>
      <c r="D7" s="46">
        <v>21.879029422107607</v>
      </c>
      <c r="E7" s="45">
        <v>7351</v>
      </c>
      <c r="F7" s="46">
        <v>23.754208754208754</v>
      </c>
      <c r="G7" s="45">
        <v>28144</v>
      </c>
      <c r="H7" s="46">
        <v>22.349258792331437</v>
      </c>
      <c r="I7" s="45">
        <v>591</v>
      </c>
      <c r="J7" s="46">
        <v>-69.13838120104438</v>
      </c>
      <c r="K7" s="47">
        <v>28736</v>
      </c>
      <c r="L7" s="48">
        <v>15.326885259060079</v>
      </c>
      <c r="M7" s="56"/>
    </row>
    <row r="8" spans="1:13" s="9" customFormat="1" ht="15.75" customHeight="1">
      <c r="A8" s="22">
        <v>6</v>
      </c>
      <c r="B8" s="40" t="s">
        <v>13</v>
      </c>
      <c r="C8" s="45">
        <v>0</v>
      </c>
      <c r="D8" s="46"/>
      <c r="E8" s="45">
        <v>0</v>
      </c>
      <c r="F8" s="46"/>
      <c r="G8" s="45">
        <v>0</v>
      </c>
      <c r="H8" s="46"/>
      <c r="I8" s="45">
        <v>0</v>
      </c>
      <c r="J8" s="46"/>
      <c r="K8" s="47">
        <v>0</v>
      </c>
      <c r="L8" s="48"/>
      <c r="M8" s="56"/>
    </row>
    <row r="9" spans="1:13" s="9" customFormat="1" ht="15.75" customHeight="1">
      <c r="A9" s="22">
        <v>7</v>
      </c>
      <c r="B9" s="40" t="s">
        <v>14</v>
      </c>
      <c r="C9" s="45">
        <v>1048</v>
      </c>
      <c r="D9" s="46">
        <v>-62.624821683309555</v>
      </c>
      <c r="E9" s="45">
        <v>6555</v>
      </c>
      <c r="F9" s="46">
        <v>81837.5</v>
      </c>
      <c r="G9" s="45">
        <v>7603</v>
      </c>
      <c r="H9" s="46">
        <v>170.3769559032717</v>
      </c>
      <c r="I9" s="45">
        <v>17947</v>
      </c>
      <c r="J9" s="46">
        <v>-8.995487044267533</v>
      </c>
      <c r="K9" s="47">
        <v>25550</v>
      </c>
      <c r="L9" s="48">
        <v>13.389251320285803</v>
      </c>
      <c r="M9" s="56"/>
    </row>
    <row r="10" spans="1:13" s="9" customFormat="1" ht="15.75" customHeight="1">
      <c r="A10" s="22">
        <v>8</v>
      </c>
      <c r="B10" s="40" t="s">
        <v>15</v>
      </c>
      <c r="C10" s="45">
        <v>56</v>
      </c>
      <c r="D10" s="46">
        <v>-59.42028985507246</v>
      </c>
      <c r="E10" s="45">
        <v>0</v>
      </c>
      <c r="F10" s="46"/>
      <c r="G10" s="45">
        <v>56</v>
      </c>
      <c r="H10" s="46">
        <v>-59.42028985507246</v>
      </c>
      <c r="I10" s="45">
        <v>0</v>
      </c>
      <c r="J10" s="46"/>
      <c r="K10" s="47">
        <v>56</v>
      </c>
      <c r="L10" s="48">
        <v>-59.42028985507246</v>
      </c>
      <c r="M10" s="56"/>
    </row>
    <row r="11" spans="1:13" s="9" customFormat="1" ht="15.75" customHeight="1">
      <c r="A11" s="22">
        <v>9</v>
      </c>
      <c r="B11" s="40" t="s">
        <v>16</v>
      </c>
      <c r="C11" s="45">
        <v>1080</v>
      </c>
      <c r="D11" s="46">
        <v>-10.817506193228736</v>
      </c>
      <c r="E11" s="45">
        <v>0</v>
      </c>
      <c r="F11" s="46"/>
      <c r="G11" s="45">
        <v>1080</v>
      </c>
      <c r="H11" s="46">
        <v>-10.817506193228736</v>
      </c>
      <c r="I11" s="45">
        <v>1002</v>
      </c>
      <c r="J11" s="46">
        <v>-16.430358632193496</v>
      </c>
      <c r="K11" s="47">
        <v>2082</v>
      </c>
      <c r="L11" s="48">
        <v>-13.609958506224066</v>
      </c>
      <c r="M11" s="56"/>
    </row>
    <row r="12" spans="1:13" s="9" customFormat="1" ht="15.75" customHeight="1">
      <c r="A12" s="22">
        <v>10</v>
      </c>
      <c r="B12" s="40" t="s">
        <v>17</v>
      </c>
      <c r="C12" s="45">
        <v>5352</v>
      </c>
      <c r="D12" s="46">
        <v>3.3005211349160395</v>
      </c>
      <c r="E12" s="45">
        <v>1</v>
      </c>
      <c r="F12" s="46">
        <v>0</v>
      </c>
      <c r="G12" s="45">
        <v>5353</v>
      </c>
      <c r="H12" s="46">
        <v>3.2998842145889618</v>
      </c>
      <c r="I12" s="45">
        <v>552</v>
      </c>
      <c r="J12" s="46">
        <v>-28.68217054263566</v>
      </c>
      <c r="K12" s="47">
        <v>5905</v>
      </c>
      <c r="L12" s="48">
        <v>-0.8562793821356616</v>
      </c>
      <c r="M12" s="56"/>
    </row>
    <row r="13" spans="1:13" s="9" customFormat="1" ht="15.75" customHeight="1">
      <c r="A13" s="22">
        <v>11</v>
      </c>
      <c r="B13" s="40" t="s">
        <v>18</v>
      </c>
      <c r="C13" s="45">
        <v>0</v>
      </c>
      <c r="D13" s="46"/>
      <c r="E13" s="45">
        <v>0</v>
      </c>
      <c r="F13" s="46"/>
      <c r="G13" s="45">
        <v>0</v>
      </c>
      <c r="H13" s="46"/>
      <c r="I13" s="45">
        <v>0</v>
      </c>
      <c r="J13" s="46"/>
      <c r="K13" s="47">
        <v>0</v>
      </c>
      <c r="L13" s="48"/>
      <c r="M13" s="56"/>
    </row>
    <row r="14" spans="1:13" s="9" customFormat="1" ht="15.75" customHeight="1">
      <c r="A14" s="22">
        <v>12</v>
      </c>
      <c r="B14" s="40" t="s">
        <v>19</v>
      </c>
      <c r="C14" s="45">
        <v>0</v>
      </c>
      <c r="D14" s="46"/>
      <c r="E14" s="45">
        <v>0</v>
      </c>
      <c r="F14" s="46"/>
      <c r="G14" s="45">
        <v>0</v>
      </c>
      <c r="H14" s="46"/>
      <c r="I14" s="45">
        <v>0</v>
      </c>
      <c r="J14" s="46"/>
      <c r="K14" s="47">
        <v>0</v>
      </c>
      <c r="L14" s="48"/>
      <c r="M14" s="56"/>
    </row>
    <row r="15" spans="1:13" s="9" customFormat="1" ht="15.75" customHeight="1">
      <c r="A15" s="22">
        <v>13</v>
      </c>
      <c r="B15" s="40" t="s">
        <v>20</v>
      </c>
      <c r="C15" s="45">
        <v>133</v>
      </c>
      <c r="D15" s="46">
        <v>12.711864406779661</v>
      </c>
      <c r="E15" s="45">
        <v>221</v>
      </c>
      <c r="F15" s="46">
        <v>-15</v>
      </c>
      <c r="G15" s="45">
        <v>353</v>
      </c>
      <c r="H15" s="46">
        <v>-6.860158311345646</v>
      </c>
      <c r="I15" s="45">
        <v>0</v>
      </c>
      <c r="J15" s="46"/>
      <c r="K15" s="47">
        <v>353</v>
      </c>
      <c r="L15" s="48">
        <v>-6.860158311345646</v>
      </c>
      <c r="M15" s="56"/>
    </row>
    <row r="16" spans="1:13" s="9" customFormat="1" ht="15.75" customHeight="1">
      <c r="A16" s="22">
        <v>14</v>
      </c>
      <c r="B16" s="40" t="s">
        <v>21</v>
      </c>
      <c r="C16" s="45">
        <v>0</v>
      </c>
      <c r="D16" s="46"/>
      <c r="E16" s="45">
        <v>0</v>
      </c>
      <c r="F16" s="46"/>
      <c r="G16" s="45">
        <v>0</v>
      </c>
      <c r="H16" s="46"/>
      <c r="I16" s="45">
        <v>0</v>
      </c>
      <c r="J16" s="46"/>
      <c r="K16" s="47">
        <v>0</v>
      </c>
      <c r="L16" s="48"/>
      <c r="M16" s="56"/>
    </row>
    <row r="17" spans="1:13" s="9" customFormat="1" ht="15.75" customHeight="1">
      <c r="A17" s="22">
        <v>15</v>
      </c>
      <c r="B17" s="40" t="s">
        <v>78</v>
      </c>
      <c r="C17" s="45">
        <v>544</v>
      </c>
      <c r="D17" s="46"/>
      <c r="E17" s="45">
        <v>0</v>
      </c>
      <c r="F17" s="46"/>
      <c r="G17" s="45">
        <v>544</v>
      </c>
      <c r="H17" s="46"/>
      <c r="I17" s="45">
        <v>0</v>
      </c>
      <c r="J17" s="46"/>
      <c r="K17" s="47">
        <v>544</v>
      </c>
      <c r="L17" s="48"/>
      <c r="M17" s="56"/>
    </row>
    <row r="18" spans="1:13" s="9" customFormat="1" ht="15.75" customHeight="1">
      <c r="A18" s="22">
        <v>16</v>
      </c>
      <c r="B18" s="40" t="s">
        <v>22</v>
      </c>
      <c r="C18" s="45">
        <v>336</v>
      </c>
      <c r="D18" s="46">
        <v>61.53846153846154</v>
      </c>
      <c r="E18" s="45">
        <v>1947</v>
      </c>
      <c r="F18" s="46">
        <v>-4.931640625</v>
      </c>
      <c r="G18" s="45">
        <v>2279</v>
      </c>
      <c r="H18" s="46">
        <v>1.0195035460992907</v>
      </c>
      <c r="I18" s="45">
        <v>0</v>
      </c>
      <c r="J18" s="46">
        <v>-100</v>
      </c>
      <c r="K18" s="47">
        <v>2279</v>
      </c>
      <c r="L18" s="48">
        <v>-11.700891127469973</v>
      </c>
      <c r="M18" s="56"/>
    </row>
    <row r="19" spans="1:13" s="9" customFormat="1" ht="15.75" customHeight="1">
      <c r="A19" s="22">
        <v>17</v>
      </c>
      <c r="B19" s="40" t="s">
        <v>23</v>
      </c>
      <c r="C19" s="45">
        <v>69</v>
      </c>
      <c r="D19" s="46">
        <v>-15.853658536585366</v>
      </c>
      <c r="E19" s="45">
        <v>0</v>
      </c>
      <c r="F19" s="46"/>
      <c r="G19" s="45">
        <v>69</v>
      </c>
      <c r="H19" s="46">
        <v>-15.853658536585366</v>
      </c>
      <c r="I19" s="45">
        <v>1122</v>
      </c>
      <c r="J19" s="46">
        <v>-4.915254237288136</v>
      </c>
      <c r="K19" s="47">
        <v>1191</v>
      </c>
      <c r="L19" s="48">
        <v>-5.625990491283677</v>
      </c>
      <c r="M19" s="56"/>
    </row>
    <row r="20" spans="1:13" s="9" customFormat="1" ht="15.75" customHeight="1">
      <c r="A20" s="22">
        <v>18</v>
      </c>
      <c r="B20" s="40" t="s">
        <v>24</v>
      </c>
      <c r="C20" s="45">
        <v>10566</v>
      </c>
      <c r="D20" s="46">
        <v>5.071599045346062</v>
      </c>
      <c r="E20" s="45">
        <v>0</v>
      </c>
      <c r="F20" s="46"/>
      <c r="G20" s="45">
        <v>10566</v>
      </c>
      <c r="H20" s="46">
        <v>5.071599045346062</v>
      </c>
      <c r="I20" s="45">
        <v>2355</v>
      </c>
      <c r="J20" s="46">
        <v>2.435841670291431</v>
      </c>
      <c r="K20" s="47">
        <v>12921</v>
      </c>
      <c r="L20" s="48">
        <v>4.581141238365034</v>
      </c>
      <c r="M20" s="56"/>
    </row>
    <row r="21" spans="1:13" s="9" customFormat="1" ht="15.75" customHeight="1">
      <c r="A21" s="22">
        <v>19</v>
      </c>
      <c r="B21" s="18" t="s">
        <v>77</v>
      </c>
      <c r="C21" s="45">
        <v>294702</v>
      </c>
      <c r="D21" s="46">
        <v>8.999519177423531</v>
      </c>
      <c r="E21" s="45">
        <v>0</v>
      </c>
      <c r="F21" s="46"/>
      <c r="G21" s="45">
        <v>294702</v>
      </c>
      <c r="H21" s="46">
        <v>8.999519177423531</v>
      </c>
      <c r="I21" s="45">
        <v>6498</v>
      </c>
      <c r="J21" s="46">
        <v>0.47935673418895935</v>
      </c>
      <c r="K21" s="47">
        <v>301200</v>
      </c>
      <c r="L21" s="48">
        <v>8.800485484238017</v>
      </c>
      <c r="M21" s="56"/>
    </row>
    <row r="22" spans="1:13" s="9" customFormat="1" ht="15.75" customHeight="1">
      <c r="A22" s="22">
        <v>20</v>
      </c>
      <c r="B22" s="40" t="s">
        <v>25</v>
      </c>
      <c r="C22" s="45">
        <v>668</v>
      </c>
      <c r="D22" s="46">
        <v>6.200317965023848</v>
      </c>
      <c r="E22" s="45">
        <v>1344</v>
      </c>
      <c r="F22" s="46">
        <v>-1.1764705882352942</v>
      </c>
      <c r="G22" s="45">
        <v>2010</v>
      </c>
      <c r="H22" s="46">
        <v>1.0558069381598794</v>
      </c>
      <c r="I22" s="45">
        <v>1279</v>
      </c>
      <c r="J22" s="46">
        <v>-21.146732429099877</v>
      </c>
      <c r="K22" s="47">
        <v>3289</v>
      </c>
      <c r="L22" s="48">
        <v>-8.9171974522293</v>
      </c>
      <c r="M22" s="56"/>
    </row>
    <row r="23" spans="1:13" s="9" customFormat="1" ht="15.75" customHeight="1">
      <c r="A23" s="22">
        <v>21</v>
      </c>
      <c r="B23" s="40" t="s">
        <v>26</v>
      </c>
      <c r="C23" s="45">
        <v>137</v>
      </c>
      <c r="D23" s="46">
        <v>-9.868421052631579</v>
      </c>
      <c r="E23" s="45">
        <v>0</v>
      </c>
      <c r="F23" s="46"/>
      <c r="G23" s="45">
        <v>137</v>
      </c>
      <c r="H23" s="46">
        <v>-9.868421052631579</v>
      </c>
      <c r="I23" s="45">
        <v>0</v>
      </c>
      <c r="J23" s="46"/>
      <c r="K23" s="47">
        <v>137</v>
      </c>
      <c r="L23" s="48">
        <v>-9.868421052631579</v>
      </c>
      <c r="M23" s="56"/>
    </row>
    <row r="24" spans="1:13" s="9" customFormat="1" ht="15.75" customHeight="1">
      <c r="A24" s="22">
        <v>22</v>
      </c>
      <c r="B24" s="40" t="s">
        <v>27</v>
      </c>
      <c r="C24" s="45">
        <v>511</v>
      </c>
      <c r="D24" s="46">
        <v>-24.742268041237114</v>
      </c>
      <c r="E24" s="45">
        <v>0</v>
      </c>
      <c r="F24" s="46"/>
      <c r="G24" s="45">
        <v>511</v>
      </c>
      <c r="H24" s="46">
        <v>-24.742268041237114</v>
      </c>
      <c r="I24" s="45">
        <v>820</v>
      </c>
      <c r="J24" s="46">
        <v>-34.294871794871796</v>
      </c>
      <c r="K24" s="47">
        <v>1331</v>
      </c>
      <c r="L24" s="48">
        <v>-30.928905033731187</v>
      </c>
      <c r="M24" s="56"/>
    </row>
    <row r="25" spans="1:13" s="9" customFormat="1" ht="15.75" customHeight="1">
      <c r="A25" s="22">
        <v>23</v>
      </c>
      <c r="B25" s="40" t="s">
        <v>28</v>
      </c>
      <c r="C25" s="45">
        <v>3</v>
      </c>
      <c r="D25" s="46"/>
      <c r="E25" s="45">
        <v>0</v>
      </c>
      <c r="F25" s="46"/>
      <c r="G25" s="45">
        <v>3</v>
      </c>
      <c r="H25" s="46"/>
      <c r="I25" s="45">
        <v>0</v>
      </c>
      <c r="J25" s="46"/>
      <c r="K25" s="47">
        <v>3</v>
      </c>
      <c r="L25" s="48"/>
      <c r="M25" s="56"/>
    </row>
    <row r="26" spans="1:13" s="9" customFormat="1" ht="15.75" customHeight="1">
      <c r="A26" s="22">
        <v>24</v>
      </c>
      <c r="B26" s="40" t="s">
        <v>29</v>
      </c>
      <c r="C26" s="45">
        <v>0</v>
      </c>
      <c r="D26" s="46">
        <v>-100</v>
      </c>
      <c r="E26" s="45">
        <v>0</v>
      </c>
      <c r="F26" s="46"/>
      <c r="G26" s="45">
        <v>0</v>
      </c>
      <c r="H26" s="46">
        <v>-100</v>
      </c>
      <c r="I26" s="45">
        <v>0</v>
      </c>
      <c r="J26" s="46"/>
      <c r="K26" s="47">
        <v>0</v>
      </c>
      <c r="L26" s="48">
        <v>-100</v>
      </c>
      <c r="M26" s="56"/>
    </row>
    <row r="27" spans="1:13" s="9" customFormat="1" ht="15.75" customHeight="1">
      <c r="A27" s="22">
        <v>25</v>
      </c>
      <c r="B27" s="40" t="s">
        <v>30</v>
      </c>
      <c r="C27" s="45">
        <v>2</v>
      </c>
      <c r="D27" s="46">
        <v>-99.70631424375918</v>
      </c>
      <c r="E27" s="45">
        <v>0</v>
      </c>
      <c r="F27" s="46"/>
      <c r="G27" s="45">
        <v>2</v>
      </c>
      <c r="H27" s="46">
        <v>-99.70631424375918</v>
      </c>
      <c r="I27" s="45">
        <v>785</v>
      </c>
      <c r="J27" s="46">
        <v>-4.5012165450121655</v>
      </c>
      <c r="K27" s="47">
        <v>787</v>
      </c>
      <c r="L27" s="48">
        <v>-47.63805721889554</v>
      </c>
      <c r="M27" s="56"/>
    </row>
    <row r="28" spans="1:13" s="9" customFormat="1" ht="15.75" customHeight="1">
      <c r="A28" s="22">
        <v>26</v>
      </c>
      <c r="B28" s="40" t="s">
        <v>31</v>
      </c>
      <c r="C28" s="45">
        <v>4162</v>
      </c>
      <c r="D28" s="46">
        <v>7.074864934396707</v>
      </c>
      <c r="E28" s="45">
        <v>448</v>
      </c>
      <c r="F28" s="46">
        <v>-21.12676056338028</v>
      </c>
      <c r="G28" s="45">
        <v>4610</v>
      </c>
      <c r="H28" s="46">
        <v>3.479236812570146</v>
      </c>
      <c r="I28" s="45">
        <v>79</v>
      </c>
      <c r="J28" s="46">
        <v>-3.658536585365854</v>
      </c>
      <c r="K28" s="47">
        <v>4689</v>
      </c>
      <c r="L28" s="48">
        <v>3.350231430460657</v>
      </c>
      <c r="M28" s="56"/>
    </row>
    <row r="29" spans="1:13" s="9" customFormat="1" ht="15.75" customHeight="1">
      <c r="A29" s="22">
        <v>27</v>
      </c>
      <c r="B29" s="40" t="s">
        <v>32</v>
      </c>
      <c r="C29" s="45">
        <v>92</v>
      </c>
      <c r="D29" s="46">
        <v>-33.333333333333336</v>
      </c>
      <c r="E29" s="45">
        <v>0</v>
      </c>
      <c r="F29" s="46"/>
      <c r="G29" s="45">
        <v>92</v>
      </c>
      <c r="H29" s="46">
        <v>-33.333333333333336</v>
      </c>
      <c r="I29" s="45">
        <v>0</v>
      </c>
      <c r="J29" s="46"/>
      <c r="K29" s="47">
        <v>92</v>
      </c>
      <c r="L29" s="48">
        <v>-33.333333333333336</v>
      </c>
      <c r="M29" s="56"/>
    </row>
    <row r="30" spans="1:13" s="9" customFormat="1" ht="15.75" customHeight="1">
      <c r="A30" s="22">
        <v>28</v>
      </c>
      <c r="B30" s="40" t="s">
        <v>33</v>
      </c>
      <c r="C30" s="45">
        <v>419</v>
      </c>
      <c r="D30" s="46">
        <v>96.71361502347418</v>
      </c>
      <c r="E30" s="45">
        <v>0</v>
      </c>
      <c r="F30" s="46"/>
      <c r="G30" s="45">
        <v>419</v>
      </c>
      <c r="H30" s="46">
        <v>96.71361502347418</v>
      </c>
      <c r="I30" s="45">
        <v>0</v>
      </c>
      <c r="J30" s="46"/>
      <c r="K30" s="47">
        <v>419</v>
      </c>
      <c r="L30" s="48">
        <v>96.71361502347418</v>
      </c>
      <c r="M30" s="56"/>
    </row>
    <row r="31" spans="1:13" s="9" customFormat="1" ht="15.75" customHeight="1">
      <c r="A31" s="22">
        <v>29</v>
      </c>
      <c r="B31" s="40" t="s">
        <v>34</v>
      </c>
      <c r="C31" s="45">
        <v>12504</v>
      </c>
      <c r="D31" s="46">
        <v>10.469122714020672</v>
      </c>
      <c r="E31" s="45">
        <v>0</v>
      </c>
      <c r="F31" s="46"/>
      <c r="G31" s="45">
        <v>12504</v>
      </c>
      <c r="H31" s="46">
        <v>10.469122714020672</v>
      </c>
      <c r="I31" s="45">
        <v>0</v>
      </c>
      <c r="J31" s="46"/>
      <c r="K31" s="47">
        <v>12504</v>
      </c>
      <c r="L31" s="48">
        <v>10.469122714020672</v>
      </c>
      <c r="M31" s="56"/>
    </row>
    <row r="32" spans="1:13" s="9" customFormat="1" ht="15.75" customHeight="1">
      <c r="A32" s="22">
        <v>30</v>
      </c>
      <c r="B32" s="40" t="s">
        <v>35</v>
      </c>
      <c r="C32" s="45">
        <v>95654</v>
      </c>
      <c r="D32" s="46">
        <v>-5.524114294744535</v>
      </c>
      <c r="E32" s="45">
        <v>0</v>
      </c>
      <c r="F32" s="46"/>
      <c r="G32" s="45">
        <v>95654</v>
      </c>
      <c r="H32" s="46">
        <v>-5.524114294744535</v>
      </c>
      <c r="I32" s="45">
        <v>6212</v>
      </c>
      <c r="J32" s="46">
        <v>-12.011331444759207</v>
      </c>
      <c r="K32" s="47">
        <v>101866</v>
      </c>
      <c r="L32" s="48">
        <v>-5.946984036119549</v>
      </c>
      <c r="M32" s="56"/>
    </row>
    <row r="33" spans="1:13" s="9" customFormat="1" ht="15.75" customHeight="1">
      <c r="A33" s="22">
        <v>31</v>
      </c>
      <c r="B33" s="40" t="s">
        <v>36</v>
      </c>
      <c r="C33" s="45">
        <v>0</v>
      </c>
      <c r="D33" s="46"/>
      <c r="E33" s="45">
        <v>0</v>
      </c>
      <c r="F33" s="46"/>
      <c r="G33" s="45">
        <v>0</v>
      </c>
      <c r="H33" s="46"/>
      <c r="I33" s="45">
        <v>0</v>
      </c>
      <c r="J33" s="46"/>
      <c r="K33" s="47">
        <v>0</v>
      </c>
      <c r="L33" s="48"/>
      <c r="M33" s="56"/>
    </row>
    <row r="34" spans="1:13" s="9" customFormat="1" ht="15.75" customHeight="1">
      <c r="A34" s="22">
        <v>32</v>
      </c>
      <c r="B34" s="40" t="s">
        <v>37</v>
      </c>
      <c r="C34" s="45">
        <v>688</v>
      </c>
      <c r="D34" s="46">
        <v>-2.54957507082153</v>
      </c>
      <c r="E34" s="45">
        <v>4248</v>
      </c>
      <c r="F34" s="46">
        <v>-5.537024683122081</v>
      </c>
      <c r="G34" s="45">
        <v>4934</v>
      </c>
      <c r="H34" s="46">
        <v>-5.151864667435602</v>
      </c>
      <c r="I34" s="45">
        <v>0</v>
      </c>
      <c r="J34" s="46"/>
      <c r="K34" s="47">
        <v>4934</v>
      </c>
      <c r="L34" s="48">
        <v>-5.151864667435602</v>
      </c>
      <c r="M34" s="56"/>
    </row>
    <row r="35" spans="1:13" s="9" customFormat="1" ht="15.75" customHeight="1">
      <c r="A35" s="22">
        <v>33</v>
      </c>
      <c r="B35" s="40" t="s">
        <v>38</v>
      </c>
      <c r="C35" s="45">
        <v>10</v>
      </c>
      <c r="D35" s="46">
        <v>42.857142857142854</v>
      </c>
      <c r="E35" s="45">
        <v>0</v>
      </c>
      <c r="F35" s="46"/>
      <c r="G35" s="45">
        <v>11</v>
      </c>
      <c r="H35" s="46">
        <v>57.142857142857146</v>
      </c>
      <c r="I35" s="45">
        <v>0</v>
      </c>
      <c r="J35" s="46"/>
      <c r="K35" s="47">
        <v>11</v>
      </c>
      <c r="L35" s="48">
        <v>57.142857142857146</v>
      </c>
      <c r="M35" s="56"/>
    </row>
    <row r="36" spans="1:13" s="9" customFormat="1" ht="15.75" customHeight="1">
      <c r="A36" s="22">
        <v>34</v>
      </c>
      <c r="B36" s="40" t="s">
        <v>39</v>
      </c>
      <c r="C36" s="45">
        <f>872-3</f>
        <v>869</v>
      </c>
      <c r="D36" s="46">
        <v>-50.817822899041175</v>
      </c>
      <c r="E36" s="45">
        <v>0</v>
      </c>
      <c r="F36" s="46"/>
      <c r="G36" s="45">
        <f>872-3</f>
        <v>869</v>
      </c>
      <c r="H36" s="46">
        <v>-50.817822899041175</v>
      </c>
      <c r="I36" s="45">
        <v>0</v>
      </c>
      <c r="J36" s="46"/>
      <c r="K36" s="47">
        <f>872-4</f>
        <v>868</v>
      </c>
      <c r="L36" s="48">
        <v>-50.817822899041175</v>
      </c>
      <c r="M36" s="56"/>
    </row>
    <row r="37" spans="1:13" s="9" customFormat="1" ht="15.75" customHeight="1">
      <c r="A37" s="22">
        <v>35</v>
      </c>
      <c r="B37" s="40" t="s">
        <v>40</v>
      </c>
      <c r="C37" s="45">
        <v>162</v>
      </c>
      <c r="D37" s="46">
        <v>97.5609756097561</v>
      </c>
      <c r="E37" s="45">
        <v>315</v>
      </c>
      <c r="F37" s="46">
        <v>-7.894736842105263</v>
      </c>
      <c r="G37" s="45">
        <v>477</v>
      </c>
      <c r="H37" s="46">
        <v>12.5</v>
      </c>
      <c r="I37" s="45">
        <v>0</v>
      </c>
      <c r="J37" s="46"/>
      <c r="K37" s="47">
        <v>477</v>
      </c>
      <c r="L37" s="48">
        <v>12.5</v>
      </c>
      <c r="M37" s="56"/>
    </row>
    <row r="38" spans="1:13" s="9" customFormat="1" ht="15.75" customHeight="1">
      <c r="A38" s="22">
        <v>36</v>
      </c>
      <c r="B38" s="40" t="s">
        <v>41</v>
      </c>
      <c r="C38" s="45">
        <v>21469</v>
      </c>
      <c r="D38" s="46">
        <v>12.203407546775374</v>
      </c>
      <c r="E38" s="45">
        <v>5697</v>
      </c>
      <c r="F38" s="46">
        <v>6.287313432835821</v>
      </c>
      <c r="G38" s="45">
        <v>27165</v>
      </c>
      <c r="H38" s="46">
        <v>10.904711357883563</v>
      </c>
      <c r="I38" s="45">
        <v>64</v>
      </c>
      <c r="J38" s="46">
        <v>-11.11111111111111</v>
      </c>
      <c r="K38" s="47">
        <v>27230</v>
      </c>
      <c r="L38" s="48">
        <v>10.830721641092433</v>
      </c>
      <c r="M38" s="56"/>
    </row>
    <row r="39" spans="1:13" s="9" customFormat="1" ht="15.75" customHeight="1">
      <c r="A39" s="22">
        <v>37</v>
      </c>
      <c r="B39" s="40" t="s">
        <v>42</v>
      </c>
      <c r="C39" s="45">
        <v>283</v>
      </c>
      <c r="D39" s="46">
        <v>-36.26126126126126</v>
      </c>
      <c r="E39" s="45">
        <v>3184</v>
      </c>
      <c r="F39" s="46">
        <v>5.430463576158941</v>
      </c>
      <c r="G39" s="45">
        <v>3467</v>
      </c>
      <c r="H39" s="46">
        <v>0.08660508083140878</v>
      </c>
      <c r="I39" s="45">
        <v>2</v>
      </c>
      <c r="J39" s="46">
        <v>-50</v>
      </c>
      <c r="K39" s="47">
        <v>3469</v>
      </c>
      <c r="L39" s="48">
        <v>0.02883506343713956</v>
      </c>
      <c r="M39" s="56"/>
    </row>
    <row r="40" spans="1:13" s="9" customFormat="1" ht="15.75" customHeight="1">
      <c r="A40" s="11"/>
      <c r="B40" s="11" t="s">
        <v>0</v>
      </c>
      <c r="C40" s="12">
        <f>SUM(C3:C39)</f>
        <v>550452</v>
      </c>
      <c r="D40" s="48">
        <v>5.7828861775337606</v>
      </c>
      <c r="E40" s="12">
        <f>SUM(E3:E39)</f>
        <v>31513</v>
      </c>
      <c r="F40" s="48">
        <v>32.15214291705108</v>
      </c>
      <c r="G40" s="12">
        <f>SUM(G3:G39)</f>
        <v>581954</v>
      </c>
      <c r="H40" s="48">
        <v>6.936109222542769</v>
      </c>
      <c r="I40" s="12">
        <f>SUM(I3:I39)</f>
        <v>41156</v>
      </c>
      <c r="J40" s="48">
        <v>-12.052312163432772</v>
      </c>
      <c r="K40" s="12">
        <f>SUM(K3:K39)</f>
        <v>623111</v>
      </c>
      <c r="L40" s="48">
        <v>5.432582976880178</v>
      </c>
      <c r="M40" s="56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21" customFormat="1" ht="15.75" customHeight="1">
      <c r="A1" s="8"/>
      <c r="B1" s="19" t="s">
        <v>57</v>
      </c>
      <c r="C1" s="60" t="s">
        <v>58</v>
      </c>
      <c r="D1" s="60"/>
      <c r="E1" s="60"/>
      <c r="F1" s="60"/>
      <c r="G1" s="60"/>
      <c r="H1" s="60"/>
      <c r="I1" s="20"/>
    </row>
    <row r="2" spans="1:9" s="25" customFormat="1" ht="15.75" customHeight="1">
      <c r="A2" s="22" t="s">
        <v>2</v>
      </c>
      <c r="B2" s="22" t="s">
        <v>3</v>
      </c>
      <c r="C2" s="23" t="s">
        <v>4</v>
      </c>
      <c r="D2" s="24" t="s">
        <v>5</v>
      </c>
      <c r="E2" s="23" t="s">
        <v>6</v>
      </c>
      <c r="F2" s="24" t="s">
        <v>5</v>
      </c>
      <c r="G2" s="23" t="s">
        <v>7</v>
      </c>
      <c r="H2" s="24" t="s">
        <v>5</v>
      </c>
      <c r="I2" s="55"/>
    </row>
    <row r="3" spans="1:9" s="25" customFormat="1" ht="15.75" customHeight="1">
      <c r="A3" s="26">
        <v>1</v>
      </c>
      <c r="B3" s="27" t="s">
        <v>8</v>
      </c>
      <c r="C3" s="28">
        <v>1618</v>
      </c>
      <c r="D3" s="29">
        <v>-6.797235023041475</v>
      </c>
      <c r="E3" s="28">
        <v>202272</v>
      </c>
      <c r="F3" s="29">
        <v>4.790571169537625</v>
      </c>
      <c r="G3" s="28">
        <v>134</v>
      </c>
      <c r="H3" s="29">
        <v>20.72072072072072</v>
      </c>
      <c r="I3" s="57"/>
    </row>
    <row r="4" spans="1:9" s="25" customFormat="1" ht="15.75" customHeight="1">
      <c r="A4" s="26">
        <v>2</v>
      </c>
      <c r="B4" s="27" t="s">
        <v>9</v>
      </c>
      <c r="C4" s="28">
        <v>1673</v>
      </c>
      <c r="D4" s="29">
        <v>16.0999306037474</v>
      </c>
      <c r="E4" s="28">
        <v>74519</v>
      </c>
      <c r="F4" s="29">
        <v>18.445814921956956</v>
      </c>
      <c r="G4" s="28">
        <v>441</v>
      </c>
      <c r="H4" s="29">
        <v>16.05263157894737</v>
      </c>
      <c r="I4" s="57"/>
    </row>
    <row r="5" spans="1:9" s="25" customFormat="1" ht="15.75" customHeight="1">
      <c r="A5" s="26">
        <v>3</v>
      </c>
      <c r="B5" s="27" t="s">
        <v>10</v>
      </c>
      <c r="C5" s="28">
        <v>3676</v>
      </c>
      <c r="D5" s="29">
        <v>4.848830576155162</v>
      </c>
      <c r="E5" s="28">
        <v>386709</v>
      </c>
      <c r="F5" s="29">
        <v>3.7404162396785114</v>
      </c>
      <c r="G5" s="28">
        <v>164</v>
      </c>
      <c r="H5" s="29">
        <v>8.609271523178808</v>
      </c>
      <c r="I5" s="57"/>
    </row>
    <row r="6" spans="1:9" s="25" customFormat="1" ht="15.75" customHeight="1">
      <c r="A6" s="26">
        <v>4</v>
      </c>
      <c r="B6" s="27" t="s">
        <v>11</v>
      </c>
      <c r="C6" s="28">
        <v>7020</v>
      </c>
      <c r="D6" s="29">
        <v>7.044830741079598</v>
      </c>
      <c r="E6" s="28">
        <v>905898</v>
      </c>
      <c r="F6" s="29">
        <v>7.931988042743973</v>
      </c>
      <c r="G6" s="28">
        <v>7614</v>
      </c>
      <c r="H6" s="29">
        <v>10.556120226513722</v>
      </c>
      <c r="I6" s="57"/>
    </row>
    <row r="7" spans="1:9" s="25" customFormat="1" ht="15.75" customHeight="1">
      <c r="A7" s="26">
        <v>5</v>
      </c>
      <c r="B7" s="27" t="s">
        <v>12</v>
      </c>
      <c r="C7" s="28">
        <v>6414</v>
      </c>
      <c r="D7" s="29">
        <v>-2.225609756097561</v>
      </c>
      <c r="E7" s="28">
        <v>620082</v>
      </c>
      <c r="F7" s="29">
        <v>2.4453105251940834</v>
      </c>
      <c r="G7" s="28">
        <v>2630</v>
      </c>
      <c r="H7" s="29">
        <v>10.226320201173513</v>
      </c>
      <c r="I7" s="57"/>
    </row>
    <row r="8" spans="1:9" s="25" customFormat="1" ht="15.75" customHeight="1">
      <c r="A8" s="26">
        <v>6</v>
      </c>
      <c r="B8" s="27" t="s">
        <v>13</v>
      </c>
      <c r="C8" s="28">
        <v>1354</v>
      </c>
      <c r="D8" s="29">
        <v>8.667736757624398</v>
      </c>
      <c r="E8" s="28">
        <v>4885</v>
      </c>
      <c r="F8" s="29">
        <v>7.362637362637362</v>
      </c>
      <c r="G8" s="28">
        <v>0</v>
      </c>
      <c r="H8" s="29"/>
      <c r="I8" s="57"/>
    </row>
    <row r="9" spans="1:9" s="25" customFormat="1" ht="15.75" customHeight="1">
      <c r="A9" s="26">
        <v>7</v>
      </c>
      <c r="B9" s="27" t="s">
        <v>14</v>
      </c>
      <c r="C9" s="28">
        <v>848</v>
      </c>
      <c r="D9" s="29">
        <v>-15.873015873015873</v>
      </c>
      <c r="E9" s="28">
        <v>1860</v>
      </c>
      <c r="F9" s="29">
        <v>-90.8957415565345</v>
      </c>
      <c r="G9" s="28">
        <v>2751</v>
      </c>
      <c r="H9" s="29">
        <v>16.370558375634516</v>
      </c>
      <c r="I9" s="57"/>
    </row>
    <row r="10" spans="1:9" s="25" customFormat="1" ht="15.75" customHeight="1">
      <c r="A10" s="26">
        <v>8</v>
      </c>
      <c r="B10" s="27" t="s">
        <v>15</v>
      </c>
      <c r="C10" s="28">
        <v>1879</v>
      </c>
      <c r="D10" s="29">
        <v>13.878787878787879</v>
      </c>
      <c r="E10" s="28">
        <v>228988</v>
      </c>
      <c r="F10" s="29">
        <v>21.391462923302022</v>
      </c>
      <c r="G10" s="28">
        <v>4</v>
      </c>
      <c r="H10" s="29">
        <v>-69.23076923076923</v>
      </c>
      <c r="I10" s="57"/>
    </row>
    <row r="11" spans="1:9" s="25" customFormat="1" ht="15.75" customHeight="1">
      <c r="A11" s="26">
        <v>9</v>
      </c>
      <c r="B11" s="27" t="s">
        <v>16</v>
      </c>
      <c r="C11" s="28">
        <v>4673</v>
      </c>
      <c r="D11" s="29">
        <v>5.509144276360352</v>
      </c>
      <c r="E11" s="28">
        <v>468213</v>
      </c>
      <c r="F11" s="29">
        <v>12.517122217789804</v>
      </c>
      <c r="G11" s="28">
        <v>215</v>
      </c>
      <c r="H11" s="29">
        <v>-20.955882352941178</v>
      </c>
      <c r="I11" s="57"/>
    </row>
    <row r="12" spans="1:9" s="25" customFormat="1" ht="15.75" customHeight="1">
      <c r="A12" s="26">
        <v>10</v>
      </c>
      <c r="B12" s="27" t="s">
        <v>17</v>
      </c>
      <c r="C12" s="28">
        <v>6768</v>
      </c>
      <c r="D12" s="29">
        <v>5.076851420586865</v>
      </c>
      <c r="E12" s="28">
        <v>794330</v>
      </c>
      <c r="F12" s="29">
        <v>6.4423105269787495</v>
      </c>
      <c r="G12" s="28">
        <v>645</v>
      </c>
      <c r="H12" s="29">
        <v>-8.380681818181818</v>
      </c>
      <c r="I12" s="57"/>
    </row>
    <row r="13" spans="1:9" s="25" customFormat="1" ht="15.75" customHeight="1">
      <c r="A13" s="26">
        <v>11</v>
      </c>
      <c r="B13" s="27" t="s">
        <v>18</v>
      </c>
      <c r="C13" s="28">
        <v>334</v>
      </c>
      <c r="D13" s="29">
        <v>-7.988980716253444</v>
      </c>
      <c r="E13" s="28">
        <v>18211</v>
      </c>
      <c r="F13" s="29">
        <v>45.559907281592196</v>
      </c>
      <c r="G13" s="28">
        <v>0</v>
      </c>
      <c r="H13" s="29"/>
      <c r="I13" s="57"/>
    </row>
    <row r="14" spans="1:9" s="25" customFormat="1" ht="15.75" customHeight="1">
      <c r="A14" s="26">
        <v>12</v>
      </c>
      <c r="B14" s="27" t="s">
        <v>19</v>
      </c>
      <c r="C14" s="28">
        <v>607</v>
      </c>
      <c r="D14" s="29">
        <v>-6.471494607087828</v>
      </c>
      <c r="E14" s="28">
        <v>25830</v>
      </c>
      <c r="F14" s="29">
        <v>5.017075947308506</v>
      </c>
      <c r="G14" s="28">
        <v>0</v>
      </c>
      <c r="H14" s="29"/>
      <c r="I14" s="57"/>
    </row>
    <row r="15" spans="1:9" s="25" customFormat="1" ht="15.75" customHeight="1">
      <c r="A15" s="26">
        <v>13</v>
      </c>
      <c r="B15" s="27" t="s">
        <v>20</v>
      </c>
      <c r="C15" s="28">
        <v>3023</v>
      </c>
      <c r="D15" s="29">
        <v>5.404463040446304</v>
      </c>
      <c r="E15" s="28">
        <v>188659</v>
      </c>
      <c r="F15" s="29">
        <v>12.758123995146821</v>
      </c>
      <c r="G15" s="28">
        <v>22</v>
      </c>
      <c r="H15" s="29">
        <v>-43.58974358974359</v>
      </c>
      <c r="I15" s="57"/>
    </row>
    <row r="16" spans="1:9" s="25" customFormat="1" ht="15.75" customHeight="1">
      <c r="A16" s="26">
        <v>14</v>
      </c>
      <c r="B16" s="27" t="s">
        <v>21</v>
      </c>
      <c r="C16" s="28">
        <v>497</v>
      </c>
      <c r="D16" s="29">
        <v>-8.133086876155268</v>
      </c>
      <c r="E16" s="28">
        <v>8110</v>
      </c>
      <c r="F16" s="29">
        <v>7.745449714361632</v>
      </c>
      <c r="G16" s="28">
        <v>0</v>
      </c>
      <c r="H16" s="29"/>
      <c r="I16" s="57"/>
    </row>
    <row r="17" spans="1:9" s="25" customFormat="1" ht="15.75" customHeight="1">
      <c r="A17" s="26">
        <v>15</v>
      </c>
      <c r="B17" s="27" t="s">
        <v>78</v>
      </c>
      <c r="C17" s="28">
        <v>318</v>
      </c>
      <c r="D17" s="29">
        <v>-62.142857142857146</v>
      </c>
      <c r="E17" s="28">
        <v>30386</v>
      </c>
      <c r="F17" s="29">
        <v>-64.82165391249985</v>
      </c>
      <c r="G17" s="28">
        <v>0</v>
      </c>
      <c r="H17" s="29"/>
      <c r="I17" s="57"/>
    </row>
    <row r="18" spans="1:9" s="25" customFormat="1" ht="15.75" customHeight="1">
      <c r="A18" s="26">
        <v>16</v>
      </c>
      <c r="B18" s="27" t="s">
        <v>22</v>
      </c>
      <c r="C18" s="28">
        <v>2074</v>
      </c>
      <c r="D18" s="29">
        <v>-5.7272727272727275</v>
      </c>
      <c r="E18" s="28">
        <v>130771</v>
      </c>
      <c r="F18" s="29">
        <v>5.581391593599122</v>
      </c>
      <c r="G18" s="28">
        <v>235</v>
      </c>
      <c r="H18" s="29">
        <v>-21.40468227424749</v>
      </c>
      <c r="I18" s="57"/>
    </row>
    <row r="19" spans="1:9" s="25" customFormat="1" ht="15.75" customHeight="1">
      <c r="A19" s="26">
        <v>17</v>
      </c>
      <c r="B19" s="27" t="s">
        <v>23</v>
      </c>
      <c r="C19" s="28">
        <v>2262</v>
      </c>
      <c r="D19" s="29">
        <v>14.705882352941176</v>
      </c>
      <c r="E19" s="28">
        <v>291587</v>
      </c>
      <c r="F19" s="29">
        <v>24.042625600884843</v>
      </c>
      <c r="G19" s="28">
        <v>131</v>
      </c>
      <c r="H19" s="29">
        <v>-2.2388059701492535</v>
      </c>
      <c r="I19" s="57"/>
    </row>
    <row r="20" spans="1:9" s="25" customFormat="1" ht="15.75" customHeight="1">
      <c r="A20" s="26">
        <v>18</v>
      </c>
      <c r="B20" s="27" t="s">
        <v>24</v>
      </c>
      <c r="C20" s="28">
        <v>9069</v>
      </c>
      <c r="D20" s="29">
        <v>4.397375388511569</v>
      </c>
      <c r="E20" s="28">
        <v>799975</v>
      </c>
      <c r="F20" s="29">
        <v>7.249056178811214</v>
      </c>
      <c r="G20" s="28">
        <v>1212</v>
      </c>
      <c r="H20" s="29">
        <v>-5.973622963537626</v>
      </c>
      <c r="I20" s="57"/>
    </row>
    <row r="21" spans="1:9" s="25" customFormat="1" ht="15.75" customHeight="1">
      <c r="A21" s="26">
        <v>19</v>
      </c>
      <c r="B21" s="61" t="s">
        <v>77</v>
      </c>
      <c r="C21" s="28">
        <v>17984</v>
      </c>
      <c r="D21" s="29">
        <v>-1.5761821366024518</v>
      </c>
      <c r="E21" s="28">
        <v>2028559</v>
      </c>
      <c r="F21" s="29">
        <v>-0.8795250955384135</v>
      </c>
      <c r="G21" s="28">
        <v>30491</v>
      </c>
      <c r="H21" s="29">
        <v>0.309241043524032</v>
      </c>
      <c r="I21" s="57"/>
    </row>
    <row r="22" spans="1:9" s="25" customFormat="1" ht="15.75" customHeight="1">
      <c r="A22" s="26">
        <v>20</v>
      </c>
      <c r="B22" s="27" t="s">
        <v>25</v>
      </c>
      <c r="C22" s="28">
        <v>6785</v>
      </c>
      <c r="D22" s="29">
        <v>2.7874564459930316</v>
      </c>
      <c r="E22" s="28">
        <v>632887</v>
      </c>
      <c r="F22" s="29">
        <v>-0.12262018987981012</v>
      </c>
      <c r="G22" s="28">
        <v>461</v>
      </c>
      <c r="H22" s="29">
        <v>39.274924471299094</v>
      </c>
      <c r="I22" s="57"/>
    </row>
    <row r="23" spans="1:9" s="25" customFormat="1" ht="15.75" customHeight="1">
      <c r="A23" s="26">
        <v>21</v>
      </c>
      <c r="B23" s="27" t="s">
        <v>26</v>
      </c>
      <c r="C23" s="28">
        <v>7068</v>
      </c>
      <c r="D23" s="29">
        <v>1.8297075349373288</v>
      </c>
      <c r="E23" s="28">
        <v>381260</v>
      </c>
      <c r="F23" s="29">
        <v>12.744445725877757</v>
      </c>
      <c r="G23" s="28">
        <v>26</v>
      </c>
      <c r="H23" s="29">
        <v>4</v>
      </c>
      <c r="I23" s="57"/>
    </row>
    <row r="24" spans="1:9" s="25" customFormat="1" ht="15.75" customHeight="1">
      <c r="A24" s="26">
        <v>22</v>
      </c>
      <c r="B24" s="27" t="s">
        <v>27</v>
      </c>
      <c r="C24" s="28">
        <v>5135</v>
      </c>
      <c r="D24" s="29">
        <v>-0.09727626459143969</v>
      </c>
      <c r="E24" s="28">
        <v>570961</v>
      </c>
      <c r="F24" s="29">
        <v>9.149493404702733</v>
      </c>
      <c r="G24" s="28">
        <v>149</v>
      </c>
      <c r="H24" s="29">
        <v>-40.4</v>
      </c>
      <c r="I24" s="57"/>
    </row>
    <row r="25" spans="1:9" s="25" customFormat="1" ht="15.75" customHeight="1">
      <c r="A25" s="26">
        <v>23</v>
      </c>
      <c r="B25" s="27" t="s">
        <v>28</v>
      </c>
      <c r="C25" s="28">
        <v>955</v>
      </c>
      <c r="D25" s="29">
        <v>22.593068035943517</v>
      </c>
      <c r="E25" s="28">
        <v>30997</v>
      </c>
      <c r="F25" s="29">
        <v>20.08290396311936</v>
      </c>
      <c r="G25" s="28">
        <v>0</v>
      </c>
      <c r="H25" s="29"/>
      <c r="I25" s="57"/>
    </row>
    <row r="26" spans="1:9" s="25" customFormat="1" ht="15.75" customHeight="1">
      <c r="A26" s="26">
        <v>24</v>
      </c>
      <c r="B26" s="27" t="s">
        <v>29</v>
      </c>
      <c r="C26" s="28">
        <v>547</v>
      </c>
      <c r="D26" s="29">
        <v>20.750551876379692</v>
      </c>
      <c r="E26" s="28">
        <v>25861</v>
      </c>
      <c r="F26" s="29">
        <v>65.09831460674157</v>
      </c>
      <c r="G26" s="28">
        <v>0</v>
      </c>
      <c r="H26" s="29"/>
      <c r="I26" s="57"/>
    </row>
    <row r="27" spans="1:9" s="25" customFormat="1" ht="15.75" customHeight="1">
      <c r="A27" s="26">
        <v>25</v>
      </c>
      <c r="B27" s="27" t="s">
        <v>30</v>
      </c>
      <c r="C27" s="28">
        <v>882</v>
      </c>
      <c r="D27" s="29">
        <v>1.146788990825688</v>
      </c>
      <c r="E27" s="28">
        <v>65692</v>
      </c>
      <c r="F27" s="29">
        <v>4.175454732869218</v>
      </c>
      <c r="G27" s="28">
        <v>87</v>
      </c>
      <c r="H27" s="29">
        <v>-25</v>
      </c>
      <c r="I27" s="57"/>
    </row>
    <row r="28" spans="1:9" s="25" customFormat="1" ht="15.75" customHeight="1">
      <c r="A28" s="26">
        <v>26</v>
      </c>
      <c r="B28" s="27" t="s">
        <v>31</v>
      </c>
      <c r="C28" s="28">
        <v>4756</v>
      </c>
      <c r="D28" s="29">
        <v>2.9437229437229435</v>
      </c>
      <c r="E28" s="28">
        <v>560524</v>
      </c>
      <c r="F28" s="29">
        <v>8.420036634925424</v>
      </c>
      <c r="G28" s="28">
        <v>618</v>
      </c>
      <c r="H28" s="29">
        <v>18.618042226487525</v>
      </c>
      <c r="I28" s="57"/>
    </row>
    <row r="29" spans="1:9" s="25" customFormat="1" ht="15.75" customHeight="1">
      <c r="A29" s="26">
        <v>27</v>
      </c>
      <c r="B29" s="27" t="s">
        <v>32</v>
      </c>
      <c r="C29" s="28">
        <v>1112</v>
      </c>
      <c r="D29" s="29">
        <v>-3.9723661485319517</v>
      </c>
      <c r="E29" s="28">
        <v>70976</v>
      </c>
      <c r="F29" s="29">
        <v>0.6380625584890679</v>
      </c>
      <c r="G29" s="28">
        <v>10</v>
      </c>
      <c r="H29" s="29">
        <v>-28.571428571428573</v>
      </c>
      <c r="I29" s="57"/>
    </row>
    <row r="30" spans="1:9" s="25" customFormat="1" ht="15.75" customHeight="1">
      <c r="A30" s="26">
        <v>28</v>
      </c>
      <c r="B30" s="27" t="s">
        <v>33</v>
      </c>
      <c r="C30" s="28">
        <v>1600</v>
      </c>
      <c r="D30" s="29">
        <v>16.02610587382161</v>
      </c>
      <c r="E30" s="28">
        <v>137054</v>
      </c>
      <c r="F30" s="29">
        <v>52.17569923275929</v>
      </c>
      <c r="G30" s="28">
        <v>38</v>
      </c>
      <c r="H30" s="29">
        <v>31.03448275862069</v>
      </c>
      <c r="I30" s="57"/>
    </row>
    <row r="31" spans="1:9" s="25" customFormat="1" ht="15.75" customHeight="1">
      <c r="A31" s="26">
        <v>29</v>
      </c>
      <c r="B31" s="27" t="s">
        <v>34</v>
      </c>
      <c r="C31" s="28">
        <v>4192</v>
      </c>
      <c r="D31" s="29">
        <v>-9.420916162489196</v>
      </c>
      <c r="E31" s="28">
        <v>442019</v>
      </c>
      <c r="F31" s="29">
        <v>-1.3550818918478613</v>
      </c>
      <c r="G31" s="28">
        <v>1219</v>
      </c>
      <c r="H31" s="29">
        <v>4.010238907849829</v>
      </c>
      <c r="I31" s="57"/>
    </row>
    <row r="32" spans="1:9" s="25" customFormat="1" ht="15.75" customHeight="1">
      <c r="A32" s="26">
        <v>30</v>
      </c>
      <c r="B32" s="27" t="s">
        <v>35</v>
      </c>
      <c r="C32" s="28">
        <v>29918</v>
      </c>
      <c r="D32" s="29">
        <v>-0.3563696919233972</v>
      </c>
      <c r="E32" s="28">
        <v>3861504</v>
      </c>
      <c r="F32" s="29">
        <v>2.966603017559634</v>
      </c>
      <c r="G32" s="28">
        <v>11530</v>
      </c>
      <c r="H32" s="29">
        <v>-10.889558698508386</v>
      </c>
      <c r="I32" s="57"/>
    </row>
    <row r="33" spans="1:9" s="25" customFormat="1" ht="15.75" customHeight="1">
      <c r="A33" s="26">
        <v>31</v>
      </c>
      <c r="B33" s="27" t="s">
        <v>36</v>
      </c>
      <c r="C33" s="28">
        <v>456</v>
      </c>
      <c r="D33" s="29">
        <v>53.535353535353536</v>
      </c>
      <c r="E33" s="28">
        <v>553</v>
      </c>
      <c r="F33" s="29">
        <v>13.087934560327199</v>
      </c>
      <c r="G33" s="28">
        <v>0</v>
      </c>
      <c r="H33" s="29"/>
      <c r="I33" s="57"/>
    </row>
    <row r="34" spans="1:9" s="25" customFormat="1" ht="15.75" customHeight="1">
      <c r="A34" s="26">
        <v>32</v>
      </c>
      <c r="B34" s="27" t="s">
        <v>37</v>
      </c>
      <c r="C34" s="28">
        <v>3949</v>
      </c>
      <c r="D34" s="29">
        <v>0.27932960893854747</v>
      </c>
      <c r="E34" s="28">
        <v>318216</v>
      </c>
      <c r="F34" s="29">
        <v>-1.511606313834726</v>
      </c>
      <c r="G34" s="28">
        <v>529</v>
      </c>
      <c r="H34" s="29">
        <v>-7.355516637478108</v>
      </c>
      <c r="I34" s="57"/>
    </row>
    <row r="35" spans="1:9" s="25" customFormat="1" ht="15.75" customHeight="1">
      <c r="A35" s="26">
        <v>33</v>
      </c>
      <c r="B35" s="27" t="s">
        <v>38</v>
      </c>
      <c r="C35" s="28">
        <v>1268</v>
      </c>
      <c r="D35" s="29">
        <v>-19.949494949494948</v>
      </c>
      <c r="E35" s="28">
        <v>169562</v>
      </c>
      <c r="F35" s="29">
        <v>-21.08550365805983</v>
      </c>
      <c r="G35" s="28">
        <v>0</v>
      </c>
      <c r="H35" s="29"/>
      <c r="I35" s="57"/>
    </row>
    <row r="36" spans="1:9" s="25" customFormat="1" ht="15.75" customHeight="1">
      <c r="A36" s="26">
        <v>34</v>
      </c>
      <c r="B36" s="27" t="s">
        <v>39</v>
      </c>
      <c r="C36" s="28">
        <v>0</v>
      </c>
      <c r="D36" s="29" t="s">
        <v>59</v>
      </c>
      <c r="E36" s="28">
        <v>0</v>
      </c>
      <c r="F36" s="29">
        <v>-99.99958362132858</v>
      </c>
      <c r="G36" s="28">
        <v>0</v>
      </c>
      <c r="H36" s="29" t="s">
        <v>59</v>
      </c>
      <c r="I36" s="57"/>
    </row>
    <row r="37" spans="1:9" s="25" customFormat="1" ht="15.75" customHeight="1">
      <c r="A37" s="26">
        <v>35</v>
      </c>
      <c r="B37" s="27" t="s">
        <v>40</v>
      </c>
      <c r="C37" s="28">
        <v>1394</v>
      </c>
      <c r="D37" s="29">
        <v>15.780730897009967</v>
      </c>
      <c r="E37" s="28">
        <v>81807</v>
      </c>
      <c r="F37" s="29">
        <v>23.66706474580883</v>
      </c>
      <c r="G37" s="28">
        <v>46</v>
      </c>
      <c r="H37" s="29">
        <v>-16.363636363636363</v>
      </c>
      <c r="I37" s="57"/>
    </row>
    <row r="38" spans="1:9" s="25" customFormat="1" ht="15.75" customHeight="1">
      <c r="A38" s="26">
        <v>36</v>
      </c>
      <c r="B38" s="27" t="s">
        <v>41</v>
      </c>
      <c r="C38" s="28">
        <v>9176</v>
      </c>
      <c r="D38" s="29">
        <v>23.63244408515225</v>
      </c>
      <c r="E38" s="28">
        <v>1017000</v>
      </c>
      <c r="F38" s="29">
        <v>34.663103898477</v>
      </c>
      <c r="G38" s="28">
        <v>2980</v>
      </c>
      <c r="H38" s="29">
        <v>7.971014492753623</v>
      </c>
      <c r="I38" s="57"/>
    </row>
    <row r="39" spans="1:9" s="25" customFormat="1" ht="15.75" customHeight="1">
      <c r="A39" s="26">
        <v>37</v>
      </c>
      <c r="B39" s="27" t="s">
        <v>42</v>
      </c>
      <c r="C39" s="28">
        <v>4166</v>
      </c>
      <c r="D39" s="29">
        <v>4.489591171306747</v>
      </c>
      <c r="E39" s="28">
        <v>455181</v>
      </c>
      <c r="F39" s="29">
        <v>11.079359656400996</v>
      </c>
      <c r="G39" s="28">
        <v>397</v>
      </c>
      <c r="H39" s="29">
        <v>1.2755102040816326</v>
      </c>
      <c r="I39" s="57"/>
    </row>
    <row r="40" spans="1:9" s="25" customFormat="1" ht="15.75" customHeight="1">
      <c r="A40" s="10"/>
      <c r="B40" s="11" t="s">
        <v>0</v>
      </c>
      <c r="C40" s="12">
        <f>SUM(C3:C39)</f>
        <v>155450</v>
      </c>
      <c r="D40" s="30">
        <v>1.0235514310223817</v>
      </c>
      <c r="E40" s="12">
        <f>SUM(E3:E39)</f>
        <v>16031898</v>
      </c>
      <c r="F40" s="30">
        <v>4.210312972868162</v>
      </c>
      <c r="G40" s="12">
        <f>SUM(G3:G39)</f>
        <v>64779</v>
      </c>
      <c r="H40" s="30">
        <v>0.08188236748188546</v>
      </c>
      <c r="I40" s="58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4" customWidth="1"/>
    <col min="4" max="4" width="5.28125" style="5" customWidth="1"/>
    <col min="5" max="5" width="14.28125" style="4" customWidth="1"/>
    <col min="6" max="6" width="5.28125" style="5" customWidth="1"/>
    <col min="7" max="7" width="14.28125" style="4" customWidth="1"/>
    <col min="8" max="8" width="5.28125" style="5" customWidth="1"/>
    <col min="9" max="9" width="14.28125" style="4" customWidth="1"/>
    <col min="10" max="10" width="5.28125" style="5" customWidth="1"/>
    <col min="11" max="11" width="14.28125" style="4" customWidth="1"/>
    <col min="12" max="12" width="5.28125" style="5" customWidth="1"/>
    <col min="13" max="13" width="14.28125" style="4" customWidth="1"/>
    <col min="14" max="15" width="5.28125" style="5" customWidth="1"/>
    <col min="16" max="16384" width="9.140625" style="1" customWidth="1"/>
  </cols>
  <sheetData>
    <row r="1" spans="2:15" s="8" customFormat="1" ht="15.75" customHeight="1">
      <c r="B1" s="31" t="s">
        <v>60</v>
      </c>
      <c r="C1" s="59" t="str">
        <f>'Totali Agosto'!C1</f>
        <v>Agosto 2011 (su base 2010)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43"/>
    </row>
    <row r="2" spans="1:15" s="9" customFormat="1" ht="15.75" customHeight="1">
      <c r="A2" s="22" t="s">
        <v>2</v>
      </c>
      <c r="B2" s="22" t="s">
        <v>3</v>
      </c>
      <c r="C2" s="23" t="s">
        <v>44</v>
      </c>
      <c r="D2" s="24" t="s">
        <v>5</v>
      </c>
      <c r="E2" s="53" t="s">
        <v>45</v>
      </c>
      <c r="F2" s="24" t="s">
        <v>5</v>
      </c>
      <c r="G2" s="54" t="s">
        <v>46</v>
      </c>
      <c r="H2" s="50" t="s">
        <v>5</v>
      </c>
      <c r="I2" s="13" t="s">
        <v>47</v>
      </c>
      <c r="J2" s="24" t="s">
        <v>5</v>
      </c>
      <c r="K2" s="44" t="s">
        <v>48</v>
      </c>
      <c r="L2" s="24" t="s">
        <v>5</v>
      </c>
      <c r="M2" s="34" t="s">
        <v>49</v>
      </c>
      <c r="N2" s="24" t="s">
        <v>5</v>
      </c>
      <c r="O2" s="55"/>
    </row>
    <row r="3" spans="1:15" s="9" customFormat="1" ht="15.75" customHeight="1">
      <c r="A3" s="22">
        <v>1</v>
      </c>
      <c r="B3" s="40" t="s">
        <v>8</v>
      </c>
      <c r="C3" s="45">
        <v>1048</v>
      </c>
      <c r="D3" s="46">
        <v>-2.4208566108007448</v>
      </c>
      <c r="E3" s="45">
        <v>460</v>
      </c>
      <c r="F3" s="46">
        <v>-15.129151291512915</v>
      </c>
      <c r="G3" s="52">
        <v>430</v>
      </c>
      <c r="H3" s="46">
        <v>-15.686274509803921</v>
      </c>
      <c r="I3" s="45">
        <v>1508</v>
      </c>
      <c r="J3" s="46">
        <v>-6.683168316831683</v>
      </c>
      <c r="K3" s="45">
        <v>110</v>
      </c>
      <c r="L3" s="46">
        <v>-8.333333333333334</v>
      </c>
      <c r="M3" s="47">
        <v>1618</v>
      </c>
      <c r="N3" s="48">
        <v>-6.797235023041475</v>
      </c>
      <c r="O3" s="56"/>
    </row>
    <row r="4" spans="1:15" s="9" customFormat="1" ht="15.75" customHeight="1">
      <c r="A4" s="22">
        <v>2</v>
      </c>
      <c r="B4" s="40" t="s">
        <v>9</v>
      </c>
      <c r="C4" s="45">
        <v>326</v>
      </c>
      <c r="D4" s="46">
        <v>-2.395209580838323</v>
      </c>
      <c r="E4" s="45">
        <v>631</v>
      </c>
      <c r="F4" s="46">
        <v>9.54861111111111</v>
      </c>
      <c r="G4" s="52">
        <v>487</v>
      </c>
      <c r="H4" s="46">
        <v>11.697247706422019</v>
      </c>
      <c r="I4" s="45">
        <v>957</v>
      </c>
      <c r="J4" s="46">
        <v>5.164835164835165</v>
      </c>
      <c r="K4" s="45">
        <v>716</v>
      </c>
      <c r="L4" s="46">
        <v>34.83992467043314</v>
      </c>
      <c r="M4" s="47">
        <v>1673</v>
      </c>
      <c r="N4" s="48">
        <v>16.0999306037474</v>
      </c>
      <c r="O4" s="56"/>
    </row>
    <row r="5" spans="1:15" s="9" customFormat="1" ht="15.75" customHeight="1">
      <c r="A5" s="22">
        <v>3</v>
      </c>
      <c r="B5" s="40" t="s">
        <v>10</v>
      </c>
      <c r="C5" s="45">
        <v>2067</v>
      </c>
      <c r="D5" s="46">
        <v>0.927734375</v>
      </c>
      <c r="E5" s="45">
        <v>1208</v>
      </c>
      <c r="F5" s="46">
        <v>-0.41220115416323166</v>
      </c>
      <c r="G5" s="52">
        <v>995</v>
      </c>
      <c r="H5" s="46">
        <v>8.624454148471616</v>
      </c>
      <c r="I5" s="45">
        <v>3275</v>
      </c>
      <c r="J5" s="46">
        <v>0.42931616068690587</v>
      </c>
      <c r="K5" s="45">
        <v>401</v>
      </c>
      <c r="L5" s="46">
        <v>63.673469387755105</v>
      </c>
      <c r="M5" s="47">
        <v>3676</v>
      </c>
      <c r="N5" s="48">
        <v>4.848830576155162</v>
      </c>
      <c r="O5" s="56"/>
    </row>
    <row r="6" spans="1:15" s="9" customFormat="1" ht="15.75" customHeight="1">
      <c r="A6" s="22">
        <v>4</v>
      </c>
      <c r="B6" s="40" t="s">
        <v>11</v>
      </c>
      <c r="C6" s="45">
        <v>2039</v>
      </c>
      <c r="D6" s="46">
        <v>20.43709391612522</v>
      </c>
      <c r="E6" s="45">
        <v>4855</v>
      </c>
      <c r="F6" s="46">
        <v>3.0129429238277106</v>
      </c>
      <c r="G6" s="52">
        <v>4052</v>
      </c>
      <c r="H6" s="46">
        <v>5.906952430737062</v>
      </c>
      <c r="I6" s="45">
        <v>6894</v>
      </c>
      <c r="J6" s="46">
        <v>7.617858257883235</v>
      </c>
      <c r="K6" s="45">
        <v>126</v>
      </c>
      <c r="L6" s="46">
        <v>-17.105263157894736</v>
      </c>
      <c r="M6" s="47">
        <v>7020</v>
      </c>
      <c r="N6" s="48">
        <v>7.044830741079598</v>
      </c>
      <c r="O6" s="56"/>
    </row>
    <row r="7" spans="1:15" s="9" customFormat="1" ht="15.75" customHeight="1">
      <c r="A7" s="22">
        <v>5</v>
      </c>
      <c r="B7" s="40" t="s">
        <v>12</v>
      </c>
      <c r="C7" s="45">
        <v>1843</v>
      </c>
      <c r="D7" s="46">
        <v>4.006772009029345</v>
      </c>
      <c r="E7" s="45">
        <v>4199</v>
      </c>
      <c r="F7" s="46">
        <v>-3.2042415859843247</v>
      </c>
      <c r="G7" s="52">
        <v>0</v>
      </c>
      <c r="H7" s="46"/>
      <c r="I7" s="45">
        <v>6042</v>
      </c>
      <c r="J7" s="46">
        <v>-1.1129296235679214</v>
      </c>
      <c r="K7" s="45">
        <v>372</v>
      </c>
      <c r="L7" s="46">
        <v>-17.333333333333332</v>
      </c>
      <c r="M7" s="47">
        <v>6414</v>
      </c>
      <c r="N7" s="48">
        <v>-2.225609756097561</v>
      </c>
      <c r="O7" s="56"/>
    </row>
    <row r="8" spans="1:15" s="9" customFormat="1" ht="15.75" customHeight="1">
      <c r="A8" s="22">
        <v>6</v>
      </c>
      <c r="B8" s="40" t="s">
        <v>13</v>
      </c>
      <c r="C8" s="45">
        <v>182</v>
      </c>
      <c r="D8" s="46">
        <v>17.419354838709676</v>
      </c>
      <c r="E8" s="45">
        <v>2</v>
      </c>
      <c r="F8" s="46">
        <v>-71.42857142857143</v>
      </c>
      <c r="G8" s="52">
        <v>2</v>
      </c>
      <c r="H8" s="46">
        <v>-60</v>
      </c>
      <c r="I8" s="45">
        <v>184</v>
      </c>
      <c r="J8" s="46">
        <v>13.580246913580247</v>
      </c>
      <c r="K8" s="45">
        <v>1170</v>
      </c>
      <c r="L8" s="46">
        <v>7.9335793357933575</v>
      </c>
      <c r="M8" s="47">
        <v>1354</v>
      </c>
      <c r="N8" s="48">
        <v>8.667736757624398</v>
      </c>
      <c r="O8" s="56"/>
    </row>
    <row r="9" spans="1:15" s="9" customFormat="1" ht="15.75" customHeight="1">
      <c r="A9" s="22">
        <v>7</v>
      </c>
      <c r="B9" s="40" t="s">
        <v>14</v>
      </c>
      <c r="C9" s="45">
        <v>328</v>
      </c>
      <c r="D9" s="46">
        <v>-25.114155251141554</v>
      </c>
      <c r="E9" s="45">
        <v>21</v>
      </c>
      <c r="F9" s="46">
        <v>-80.37383177570094</v>
      </c>
      <c r="G9" s="52">
        <v>6</v>
      </c>
      <c r="H9" s="46">
        <v>-91.04477611940298</v>
      </c>
      <c r="I9" s="45">
        <v>349</v>
      </c>
      <c r="J9" s="46">
        <v>-35.96330275229358</v>
      </c>
      <c r="K9" s="45">
        <v>499</v>
      </c>
      <c r="L9" s="46">
        <v>7.775377969762419</v>
      </c>
      <c r="M9" s="47">
        <v>848</v>
      </c>
      <c r="N9" s="48">
        <v>-15.873015873015873</v>
      </c>
      <c r="O9" s="56"/>
    </row>
    <row r="10" spans="1:15" s="9" customFormat="1" ht="15.75" customHeight="1">
      <c r="A10" s="22">
        <v>8</v>
      </c>
      <c r="B10" s="40" t="s">
        <v>15</v>
      </c>
      <c r="C10" s="45">
        <v>1352</v>
      </c>
      <c r="D10" s="46">
        <v>16.151202749140893</v>
      </c>
      <c r="E10" s="45">
        <v>354</v>
      </c>
      <c r="F10" s="46">
        <v>16.44736842105263</v>
      </c>
      <c r="G10" s="52">
        <v>270</v>
      </c>
      <c r="H10" s="46">
        <v>4.651162790697675</v>
      </c>
      <c r="I10" s="45">
        <v>1706</v>
      </c>
      <c r="J10" s="46">
        <v>16.212534059945504</v>
      </c>
      <c r="K10" s="45">
        <v>173</v>
      </c>
      <c r="L10" s="46">
        <v>-4.945054945054945</v>
      </c>
      <c r="M10" s="47">
        <v>1879</v>
      </c>
      <c r="N10" s="48">
        <v>13.878787878787879</v>
      </c>
      <c r="O10" s="56"/>
    </row>
    <row r="11" spans="1:15" s="9" customFormat="1" ht="15.75" customHeight="1">
      <c r="A11" s="22">
        <v>9</v>
      </c>
      <c r="B11" s="40" t="s">
        <v>16</v>
      </c>
      <c r="C11" s="45">
        <v>2911</v>
      </c>
      <c r="D11" s="46">
        <v>4.150268336314848</v>
      </c>
      <c r="E11" s="45">
        <v>910</v>
      </c>
      <c r="F11" s="46">
        <v>10.571081409477522</v>
      </c>
      <c r="G11" s="52">
        <v>760</v>
      </c>
      <c r="H11" s="46">
        <v>15.326251896813353</v>
      </c>
      <c r="I11" s="45">
        <v>3821</v>
      </c>
      <c r="J11" s="46">
        <v>5.610834715312327</v>
      </c>
      <c r="K11" s="45">
        <v>852</v>
      </c>
      <c r="L11" s="46">
        <v>5.055487053020962</v>
      </c>
      <c r="M11" s="47">
        <v>4673</v>
      </c>
      <c r="N11" s="48">
        <v>5.509144276360352</v>
      </c>
      <c r="O11" s="56"/>
    </row>
    <row r="12" spans="1:15" s="9" customFormat="1" ht="15.75" customHeight="1">
      <c r="A12" s="22">
        <v>10</v>
      </c>
      <c r="B12" s="40" t="s">
        <v>17</v>
      </c>
      <c r="C12" s="45">
        <v>4691</v>
      </c>
      <c r="D12" s="46">
        <v>7.02715035363906</v>
      </c>
      <c r="E12" s="45">
        <v>1708</v>
      </c>
      <c r="F12" s="46">
        <v>0.47058823529411764</v>
      </c>
      <c r="G12" s="52">
        <v>1441</v>
      </c>
      <c r="H12" s="46">
        <v>9.748667174409748</v>
      </c>
      <c r="I12" s="45">
        <v>6399</v>
      </c>
      <c r="J12" s="46">
        <v>5.194805194805195</v>
      </c>
      <c r="K12" s="45">
        <v>369</v>
      </c>
      <c r="L12" s="46">
        <v>3.0726256983240225</v>
      </c>
      <c r="M12" s="47">
        <v>6768</v>
      </c>
      <c r="N12" s="48">
        <v>5.076851420586865</v>
      </c>
      <c r="O12" s="56"/>
    </row>
    <row r="13" spans="1:15" s="9" customFormat="1" ht="15.75" customHeight="1">
      <c r="A13" s="22">
        <v>11</v>
      </c>
      <c r="B13" s="40" t="s">
        <v>18</v>
      </c>
      <c r="C13" s="45">
        <v>276</v>
      </c>
      <c r="D13" s="46">
        <v>21.58590308370044</v>
      </c>
      <c r="E13" s="45">
        <v>8</v>
      </c>
      <c r="F13" s="46"/>
      <c r="G13" s="52">
        <v>0</v>
      </c>
      <c r="H13" s="46"/>
      <c r="I13" s="45">
        <v>284</v>
      </c>
      <c r="J13" s="46">
        <v>25.110132158590307</v>
      </c>
      <c r="K13" s="45">
        <v>50</v>
      </c>
      <c r="L13" s="46">
        <v>-63.23529411764706</v>
      </c>
      <c r="M13" s="47">
        <v>334</v>
      </c>
      <c r="N13" s="48">
        <v>-7.988980716253444</v>
      </c>
      <c r="O13" s="56"/>
    </row>
    <row r="14" spans="1:15" s="9" customFormat="1" ht="15.75" customHeight="1">
      <c r="A14" s="22">
        <v>12</v>
      </c>
      <c r="B14" s="40" t="s">
        <v>19</v>
      </c>
      <c r="C14" s="45">
        <v>201</v>
      </c>
      <c r="D14" s="46">
        <v>37.67123287671233</v>
      </c>
      <c r="E14" s="45">
        <v>145</v>
      </c>
      <c r="F14" s="46">
        <v>-8.80503144654088</v>
      </c>
      <c r="G14" s="52">
        <v>86</v>
      </c>
      <c r="H14" s="46">
        <v>-25.862068965517242</v>
      </c>
      <c r="I14" s="45">
        <v>346</v>
      </c>
      <c r="J14" s="46">
        <v>13.442622950819672</v>
      </c>
      <c r="K14" s="45">
        <v>261</v>
      </c>
      <c r="L14" s="46">
        <v>-24.127906976744185</v>
      </c>
      <c r="M14" s="47">
        <v>607</v>
      </c>
      <c r="N14" s="48">
        <v>-6.471494607087828</v>
      </c>
      <c r="O14" s="56"/>
    </row>
    <row r="15" spans="1:15" s="9" customFormat="1" ht="15.75" customHeight="1">
      <c r="A15" s="22">
        <v>13</v>
      </c>
      <c r="B15" s="40" t="s">
        <v>20</v>
      </c>
      <c r="C15" s="45">
        <v>388</v>
      </c>
      <c r="D15" s="46">
        <v>8.98876404494382</v>
      </c>
      <c r="E15" s="45">
        <v>2085</v>
      </c>
      <c r="F15" s="46">
        <v>9.334032511798636</v>
      </c>
      <c r="G15" s="52">
        <v>1798</v>
      </c>
      <c r="H15" s="46">
        <v>9.433962264150944</v>
      </c>
      <c r="I15" s="45">
        <v>2473</v>
      </c>
      <c r="J15" s="46">
        <v>9.279717189571365</v>
      </c>
      <c r="K15" s="45">
        <v>550</v>
      </c>
      <c r="L15" s="46">
        <v>-9.090909090909092</v>
      </c>
      <c r="M15" s="47">
        <v>3023</v>
      </c>
      <c r="N15" s="48">
        <v>5.404463040446304</v>
      </c>
      <c r="O15" s="56"/>
    </row>
    <row r="16" spans="1:15" s="9" customFormat="1" ht="15.75" customHeight="1">
      <c r="A16" s="22">
        <v>14</v>
      </c>
      <c r="B16" s="40" t="s">
        <v>21</v>
      </c>
      <c r="C16" s="45">
        <v>357</v>
      </c>
      <c r="D16" s="46">
        <v>-6.052631578947368</v>
      </c>
      <c r="E16" s="45">
        <v>1</v>
      </c>
      <c r="F16" s="46"/>
      <c r="G16" s="52">
        <v>0</v>
      </c>
      <c r="H16" s="46"/>
      <c r="I16" s="45">
        <v>358</v>
      </c>
      <c r="J16" s="46">
        <v>-5.7894736842105265</v>
      </c>
      <c r="K16" s="45">
        <v>139</v>
      </c>
      <c r="L16" s="46">
        <v>-13.664596273291925</v>
      </c>
      <c r="M16" s="47">
        <v>497</v>
      </c>
      <c r="N16" s="48">
        <v>-8.133086876155268</v>
      </c>
      <c r="O16" s="56"/>
    </row>
    <row r="17" spans="1:15" s="9" customFormat="1" ht="15.75" customHeight="1">
      <c r="A17" s="22">
        <v>15</v>
      </c>
      <c r="B17" s="40" t="s">
        <v>78</v>
      </c>
      <c r="C17" s="45">
        <v>0</v>
      </c>
      <c r="D17" s="46">
        <v>-100</v>
      </c>
      <c r="E17" s="45">
        <v>216</v>
      </c>
      <c r="F17" s="46">
        <v>-49.056603773584904</v>
      </c>
      <c r="G17" s="52">
        <v>180</v>
      </c>
      <c r="H17" s="46">
        <v>-46.10778443113772</v>
      </c>
      <c r="I17" s="45">
        <v>216</v>
      </c>
      <c r="J17" s="46">
        <v>-69.23076923076923</v>
      </c>
      <c r="K17" s="45">
        <v>102</v>
      </c>
      <c r="L17" s="46">
        <v>-26.08695652173913</v>
      </c>
      <c r="M17" s="47">
        <v>318</v>
      </c>
      <c r="N17" s="48">
        <v>-62.142857142857146</v>
      </c>
      <c r="O17" s="56"/>
    </row>
    <row r="18" spans="1:15" s="9" customFormat="1" ht="15.75" customHeight="1">
      <c r="A18" s="22">
        <v>16</v>
      </c>
      <c r="B18" s="40" t="s">
        <v>22</v>
      </c>
      <c r="C18" s="45">
        <v>602</v>
      </c>
      <c r="D18" s="46">
        <v>-3.215434083601286</v>
      </c>
      <c r="E18" s="45">
        <v>791</v>
      </c>
      <c r="F18" s="46">
        <v>1.5404364569961488</v>
      </c>
      <c r="G18" s="52">
        <v>661</v>
      </c>
      <c r="H18" s="46">
        <v>1.225114854517611</v>
      </c>
      <c r="I18" s="45">
        <v>1393</v>
      </c>
      <c r="J18" s="46">
        <v>-0.5710206995003569</v>
      </c>
      <c r="K18" s="45">
        <v>681</v>
      </c>
      <c r="L18" s="46">
        <v>-14.768460575719649</v>
      </c>
      <c r="M18" s="47">
        <v>2074</v>
      </c>
      <c r="N18" s="48">
        <v>-5.7272727272727275</v>
      </c>
      <c r="O18" s="56"/>
    </row>
    <row r="19" spans="1:15" s="9" customFormat="1" ht="15.75" customHeight="1">
      <c r="A19" s="22">
        <v>17</v>
      </c>
      <c r="B19" s="40" t="s">
        <v>23</v>
      </c>
      <c r="C19" s="45">
        <v>1594</v>
      </c>
      <c r="D19" s="46">
        <v>14.183381088825215</v>
      </c>
      <c r="E19" s="45">
        <v>578</v>
      </c>
      <c r="F19" s="46">
        <v>38.27751196172249</v>
      </c>
      <c r="G19" s="52">
        <v>510</v>
      </c>
      <c r="H19" s="46">
        <v>56.441717791411044</v>
      </c>
      <c r="I19" s="45">
        <v>2172</v>
      </c>
      <c r="J19" s="46">
        <v>19.735391400220507</v>
      </c>
      <c r="K19" s="45">
        <v>90</v>
      </c>
      <c r="L19" s="46">
        <v>-43.037974683544306</v>
      </c>
      <c r="M19" s="47">
        <v>2262</v>
      </c>
      <c r="N19" s="48">
        <v>14.705882352941176</v>
      </c>
      <c r="O19" s="56"/>
    </row>
    <row r="20" spans="1:15" s="9" customFormat="1" ht="15.75" customHeight="1">
      <c r="A20" s="22">
        <v>18</v>
      </c>
      <c r="B20" s="40" t="s">
        <v>24</v>
      </c>
      <c r="C20" s="45">
        <v>4536</v>
      </c>
      <c r="D20" s="46">
        <v>0.42063316360416203</v>
      </c>
      <c r="E20" s="45">
        <v>3033</v>
      </c>
      <c r="F20" s="46">
        <v>13.087248322147651</v>
      </c>
      <c r="G20" s="52">
        <v>3032</v>
      </c>
      <c r="H20" s="46">
        <v>13.176558417319896</v>
      </c>
      <c r="I20" s="45">
        <v>7569</v>
      </c>
      <c r="J20" s="46">
        <v>5.139602722600361</v>
      </c>
      <c r="K20" s="45">
        <v>1500</v>
      </c>
      <c r="L20" s="46">
        <v>0.8064516129032258</v>
      </c>
      <c r="M20" s="47">
        <v>9069</v>
      </c>
      <c r="N20" s="48">
        <v>4.397375388511569</v>
      </c>
      <c r="O20" s="56"/>
    </row>
    <row r="21" spans="1:15" s="9" customFormat="1" ht="15.75" customHeight="1">
      <c r="A21" s="22">
        <v>19</v>
      </c>
      <c r="B21" s="18" t="s">
        <v>77</v>
      </c>
      <c r="C21" s="45">
        <v>3444</v>
      </c>
      <c r="D21" s="46">
        <v>2.1352313167259784</v>
      </c>
      <c r="E21" s="45">
        <v>14160</v>
      </c>
      <c r="F21" s="46">
        <v>-2.4524662441443925</v>
      </c>
      <c r="G21" s="52">
        <v>9863</v>
      </c>
      <c r="H21" s="46">
        <v>-0.7646644531643022</v>
      </c>
      <c r="I21" s="45">
        <v>17604</v>
      </c>
      <c r="J21" s="46">
        <v>-1.5876565295169947</v>
      </c>
      <c r="K21" s="45">
        <v>380</v>
      </c>
      <c r="L21" s="46">
        <v>-1.0416666666666667</v>
      </c>
      <c r="M21" s="47">
        <v>17984</v>
      </c>
      <c r="N21" s="48">
        <v>-1.5761821366024518</v>
      </c>
      <c r="O21" s="56"/>
    </row>
    <row r="22" spans="1:15" s="9" customFormat="1" ht="15.75" customHeight="1">
      <c r="A22" s="22">
        <v>20</v>
      </c>
      <c r="B22" s="40" t="s">
        <v>25</v>
      </c>
      <c r="C22" s="45">
        <v>2402</v>
      </c>
      <c r="D22" s="46">
        <v>0</v>
      </c>
      <c r="E22" s="45">
        <v>3007</v>
      </c>
      <c r="F22" s="46">
        <v>0.06655574043261231</v>
      </c>
      <c r="G22" s="52">
        <v>2605</v>
      </c>
      <c r="H22" s="46">
        <v>4.116706634692246</v>
      </c>
      <c r="I22" s="45">
        <v>5409</v>
      </c>
      <c r="J22" s="46">
        <v>0.036989088218975404</v>
      </c>
      <c r="K22" s="45">
        <v>1376</v>
      </c>
      <c r="L22" s="46">
        <v>15.242881072026801</v>
      </c>
      <c r="M22" s="47">
        <v>6785</v>
      </c>
      <c r="N22" s="48">
        <v>2.7874564459930316</v>
      </c>
      <c r="O22" s="56"/>
    </row>
    <row r="23" spans="1:15" s="9" customFormat="1" ht="15.75" customHeight="1">
      <c r="A23" s="22">
        <v>21</v>
      </c>
      <c r="B23" s="40" t="s">
        <v>26</v>
      </c>
      <c r="C23" s="45">
        <v>2334</v>
      </c>
      <c r="D23" s="46">
        <v>3.274336283185841</v>
      </c>
      <c r="E23" s="45">
        <v>1099</v>
      </c>
      <c r="F23" s="46">
        <v>12.372188139059304</v>
      </c>
      <c r="G23" s="52">
        <v>957</v>
      </c>
      <c r="H23" s="46">
        <v>18.294190358467244</v>
      </c>
      <c r="I23" s="45">
        <v>3433</v>
      </c>
      <c r="J23" s="46">
        <v>6.022235948116121</v>
      </c>
      <c r="K23" s="45">
        <v>3635</v>
      </c>
      <c r="L23" s="46">
        <v>-1.8363489062921956</v>
      </c>
      <c r="M23" s="47">
        <v>7068</v>
      </c>
      <c r="N23" s="48">
        <v>1.8297075349373288</v>
      </c>
      <c r="O23" s="56"/>
    </row>
    <row r="24" spans="1:15" s="9" customFormat="1" ht="15.75" customHeight="1">
      <c r="A24" s="22">
        <v>22</v>
      </c>
      <c r="B24" s="40" t="s">
        <v>27</v>
      </c>
      <c r="C24" s="45">
        <v>3730</v>
      </c>
      <c r="D24" s="46">
        <v>-2.9656607700312176</v>
      </c>
      <c r="E24" s="45">
        <v>1034</v>
      </c>
      <c r="F24" s="46">
        <v>8.272251308900524</v>
      </c>
      <c r="G24" s="52">
        <v>969</v>
      </c>
      <c r="H24" s="46">
        <v>20.82294264339152</v>
      </c>
      <c r="I24" s="45">
        <v>4764</v>
      </c>
      <c r="J24" s="46">
        <v>-0.7293186080433424</v>
      </c>
      <c r="K24" s="45">
        <v>371</v>
      </c>
      <c r="L24" s="46">
        <v>8.79765395894428</v>
      </c>
      <c r="M24" s="47">
        <v>5135</v>
      </c>
      <c r="N24" s="48">
        <v>-0.09727626459143969</v>
      </c>
      <c r="O24" s="56"/>
    </row>
    <row r="25" spans="1:15" s="9" customFormat="1" ht="15.75" customHeight="1">
      <c r="A25" s="22">
        <v>23</v>
      </c>
      <c r="B25" s="40" t="s">
        <v>28</v>
      </c>
      <c r="C25" s="45">
        <v>315</v>
      </c>
      <c r="D25" s="46">
        <v>15.808823529411764</v>
      </c>
      <c r="E25" s="45">
        <v>105</v>
      </c>
      <c r="F25" s="46">
        <v>-12.5</v>
      </c>
      <c r="G25" s="52">
        <v>94</v>
      </c>
      <c r="H25" s="46">
        <v>11.904761904761905</v>
      </c>
      <c r="I25" s="45">
        <v>420</v>
      </c>
      <c r="J25" s="46">
        <v>7.142857142857143</v>
      </c>
      <c r="K25" s="45">
        <v>535</v>
      </c>
      <c r="L25" s="46">
        <v>38.24289405684755</v>
      </c>
      <c r="M25" s="47">
        <v>955</v>
      </c>
      <c r="N25" s="48">
        <v>22.593068035943517</v>
      </c>
      <c r="O25" s="56"/>
    </row>
    <row r="26" spans="1:15" s="9" customFormat="1" ht="15.75" customHeight="1">
      <c r="A26" s="22">
        <v>24</v>
      </c>
      <c r="B26" s="40" t="s">
        <v>29</v>
      </c>
      <c r="C26" s="45">
        <v>87</v>
      </c>
      <c r="D26" s="46">
        <v>112.1951219512195</v>
      </c>
      <c r="E26" s="45">
        <v>124</v>
      </c>
      <c r="F26" s="46">
        <v>19.23076923076923</v>
      </c>
      <c r="G26" s="52">
        <v>94</v>
      </c>
      <c r="H26" s="46">
        <v>9.30232558139535</v>
      </c>
      <c r="I26" s="45">
        <v>211</v>
      </c>
      <c r="J26" s="46">
        <v>45.51724137931034</v>
      </c>
      <c r="K26" s="45">
        <v>336</v>
      </c>
      <c r="L26" s="46">
        <v>9.090909090909092</v>
      </c>
      <c r="M26" s="47">
        <v>547</v>
      </c>
      <c r="N26" s="48">
        <v>20.750551876379692</v>
      </c>
      <c r="O26" s="56"/>
    </row>
    <row r="27" spans="1:15" s="9" customFormat="1" ht="15.75" customHeight="1">
      <c r="A27" s="22">
        <v>25</v>
      </c>
      <c r="B27" s="40" t="s">
        <v>30</v>
      </c>
      <c r="C27" s="45">
        <v>264</v>
      </c>
      <c r="D27" s="46">
        <v>3.937007874015748</v>
      </c>
      <c r="E27" s="45">
        <v>273</v>
      </c>
      <c r="F27" s="46">
        <v>-3</v>
      </c>
      <c r="G27" s="52">
        <v>213</v>
      </c>
      <c r="H27" s="46">
        <v>-16.470588235294116</v>
      </c>
      <c r="I27" s="45">
        <v>537</v>
      </c>
      <c r="J27" s="46">
        <v>-3.068592057761733</v>
      </c>
      <c r="K27" s="45">
        <v>345</v>
      </c>
      <c r="L27" s="46">
        <v>8.49056603773585</v>
      </c>
      <c r="M27" s="47">
        <v>882</v>
      </c>
      <c r="N27" s="48">
        <v>1.146788990825688</v>
      </c>
      <c r="O27" s="56"/>
    </row>
    <row r="28" spans="1:15" s="9" customFormat="1" ht="15.75" customHeight="1">
      <c r="A28" s="22">
        <v>26</v>
      </c>
      <c r="B28" s="40" t="s">
        <v>31</v>
      </c>
      <c r="C28" s="45">
        <v>1160</v>
      </c>
      <c r="D28" s="46">
        <v>25.81344902386117</v>
      </c>
      <c r="E28" s="45">
        <v>2993</v>
      </c>
      <c r="F28" s="46"/>
      <c r="G28" s="52">
        <v>0</v>
      </c>
      <c r="H28" s="46"/>
      <c r="I28" s="45">
        <v>4153</v>
      </c>
      <c r="J28" s="46">
        <v>4.953247409653778</v>
      </c>
      <c r="K28" s="45">
        <v>603</v>
      </c>
      <c r="L28" s="46">
        <v>-9.049773755656108</v>
      </c>
      <c r="M28" s="47">
        <v>4756</v>
      </c>
      <c r="N28" s="48">
        <v>2.9437229437229435</v>
      </c>
      <c r="O28" s="56"/>
    </row>
    <row r="29" spans="1:15" s="9" customFormat="1" ht="15.75" customHeight="1">
      <c r="A29" s="22">
        <v>27</v>
      </c>
      <c r="B29" s="40" t="s">
        <v>32</v>
      </c>
      <c r="C29" s="45">
        <v>666</v>
      </c>
      <c r="D29" s="46">
        <v>7.941653160453809</v>
      </c>
      <c r="E29" s="45">
        <v>36</v>
      </c>
      <c r="F29" s="46">
        <v>-62.88659793814433</v>
      </c>
      <c r="G29" s="52">
        <v>36</v>
      </c>
      <c r="H29" s="46">
        <v>-62.88659793814433</v>
      </c>
      <c r="I29" s="45">
        <v>702</v>
      </c>
      <c r="J29" s="46">
        <v>-1.680672268907563</v>
      </c>
      <c r="K29" s="45">
        <v>410</v>
      </c>
      <c r="L29" s="46">
        <v>-7.657657657657658</v>
      </c>
      <c r="M29" s="47">
        <v>1112</v>
      </c>
      <c r="N29" s="48">
        <v>-3.9723661485319517</v>
      </c>
      <c r="O29" s="56"/>
    </row>
    <row r="30" spans="1:15" s="9" customFormat="1" ht="15.75" customHeight="1">
      <c r="A30" s="22">
        <v>28</v>
      </c>
      <c r="B30" s="40" t="s">
        <v>33</v>
      </c>
      <c r="C30" s="45">
        <v>401</v>
      </c>
      <c r="D30" s="46">
        <v>109.94764397905759</v>
      </c>
      <c r="E30" s="45">
        <v>858</v>
      </c>
      <c r="F30" s="46">
        <v>4.12621359223301</v>
      </c>
      <c r="G30" s="52">
        <v>398</v>
      </c>
      <c r="H30" s="46">
        <v>-9.545454545454545</v>
      </c>
      <c r="I30" s="45">
        <v>1259</v>
      </c>
      <c r="J30" s="46">
        <v>24.039408866995075</v>
      </c>
      <c r="K30" s="45">
        <v>341</v>
      </c>
      <c r="L30" s="46">
        <v>-6.318681318681318</v>
      </c>
      <c r="M30" s="47">
        <v>1600</v>
      </c>
      <c r="N30" s="48">
        <v>16.02610587382161</v>
      </c>
      <c r="O30" s="56"/>
    </row>
    <row r="31" spans="1:15" s="9" customFormat="1" ht="15.75" customHeight="1">
      <c r="A31" s="22">
        <v>29</v>
      </c>
      <c r="B31" s="40" t="s">
        <v>34</v>
      </c>
      <c r="C31" s="45">
        <v>587</v>
      </c>
      <c r="D31" s="46">
        <v>-30.450236966824644</v>
      </c>
      <c r="E31" s="45">
        <v>2325</v>
      </c>
      <c r="F31" s="46">
        <v>-5.7177615571776155</v>
      </c>
      <c r="G31" s="52">
        <v>2245</v>
      </c>
      <c r="H31" s="46">
        <v>-6.302170283806344</v>
      </c>
      <c r="I31" s="45">
        <v>2912</v>
      </c>
      <c r="J31" s="46">
        <v>-12.024169184290031</v>
      </c>
      <c r="K31" s="45">
        <v>1280</v>
      </c>
      <c r="L31" s="46">
        <v>-2.8831562974203337</v>
      </c>
      <c r="M31" s="47">
        <v>4192</v>
      </c>
      <c r="N31" s="48">
        <v>-9.420916162489196</v>
      </c>
      <c r="O31" s="56"/>
    </row>
    <row r="32" spans="1:15" s="9" customFormat="1" ht="15.75" customHeight="1">
      <c r="A32" s="22">
        <v>30</v>
      </c>
      <c r="B32" s="40" t="s">
        <v>35</v>
      </c>
      <c r="C32" s="45">
        <v>10464</v>
      </c>
      <c r="D32" s="46">
        <v>-4.070407040704071</v>
      </c>
      <c r="E32" s="45">
        <v>19446</v>
      </c>
      <c r="F32" s="46">
        <v>1.7902010050251256</v>
      </c>
      <c r="G32" s="52">
        <v>12629</v>
      </c>
      <c r="H32" s="46">
        <v>6.475002107748082</v>
      </c>
      <c r="I32" s="45">
        <v>29910</v>
      </c>
      <c r="J32" s="46">
        <v>-0.3398640543782487</v>
      </c>
      <c r="K32" s="45">
        <v>8</v>
      </c>
      <c r="L32" s="46">
        <v>-38.46153846153846</v>
      </c>
      <c r="M32" s="47">
        <v>29918</v>
      </c>
      <c r="N32" s="48">
        <v>-0.3563696919233972</v>
      </c>
      <c r="O32" s="56"/>
    </row>
    <row r="33" spans="1:15" s="9" customFormat="1" ht="15.75" customHeight="1">
      <c r="A33" s="22">
        <v>31</v>
      </c>
      <c r="B33" s="40" t="s">
        <v>36</v>
      </c>
      <c r="C33" s="45">
        <v>44</v>
      </c>
      <c r="D33" s="46">
        <v>15.789473684210526</v>
      </c>
      <c r="E33" s="45">
        <v>36</v>
      </c>
      <c r="F33" s="46">
        <v>5.882352941176471</v>
      </c>
      <c r="G33" s="52">
        <v>36</v>
      </c>
      <c r="H33" s="46">
        <v>5.882352941176471</v>
      </c>
      <c r="I33" s="45">
        <v>80</v>
      </c>
      <c r="J33" s="46">
        <v>11.11111111111111</v>
      </c>
      <c r="K33" s="45">
        <v>376</v>
      </c>
      <c r="L33" s="46">
        <v>67.11111111111111</v>
      </c>
      <c r="M33" s="47">
        <v>456</v>
      </c>
      <c r="N33" s="48">
        <v>53.535353535353536</v>
      </c>
      <c r="O33" s="56"/>
    </row>
    <row r="34" spans="1:15" s="9" customFormat="1" ht="15.75" customHeight="1">
      <c r="A34" s="22">
        <v>32</v>
      </c>
      <c r="B34" s="40" t="s">
        <v>37</v>
      </c>
      <c r="C34" s="45">
        <v>1780</v>
      </c>
      <c r="D34" s="46">
        <v>0.056211354693648116</v>
      </c>
      <c r="E34" s="45">
        <v>1597</v>
      </c>
      <c r="F34" s="46">
        <v>-4.940476190476191</v>
      </c>
      <c r="G34" s="52">
        <v>1430</v>
      </c>
      <c r="H34" s="46">
        <v>0.49191848208011246</v>
      </c>
      <c r="I34" s="45">
        <v>3377</v>
      </c>
      <c r="J34" s="46">
        <v>-2.3706273489447818</v>
      </c>
      <c r="K34" s="45">
        <v>572</v>
      </c>
      <c r="L34" s="46">
        <v>19.41544885177453</v>
      </c>
      <c r="M34" s="47">
        <v>3949</v>
      </c>
      <c r="N34" s="48">
        <v>0.27932960893854747</v>
      </c>
      <c r="O34" s="56"/>
    </row>
    <row r="35" spans="1:15" s="9" customFormat="1" ht="15.75" customHeight="1">
      <c r="A35" s="22">
        <v>33</v>
      </c>
      <c r="B35" s="40" t="s">
        <v>38</v>
      </c>
      <c r="C35" s="45">
        <v>744</v>
      </c>
      <c r="D35" s="46">
        <v>-15.932203389830509</v>
      </c>
      <c r="E35" s="45">
        <v>476</v>
      </c>
      <c r="F35" s="46">
        <v>-23.1017770597738</v>
      </c>
      <c r="G35" s="52">
        <v>459</v>
      </c>
      <c r="H35" s="46">
        <v>-23.62728785357737</v>
      </c>
      <c r="I35" s="45">
        <v>1220</v>
      </c>
      <c r="J35" s="46">
        <v>-18.882978723404257</v>
      </c>
      <c r="K35" s="45">
        <v>48</v>
      </c>
      <c r="L35" s="46">
        <v>-40</v>
      </c>
      <c r="M35" s="47">
        <v>1268</v>
      </c>
      <c r="N35" s="48">
        <v>-19.949494949494948</v>
      </c>
      <c r="O35" s="56"/>
    </row>
    <row r="36" spans="1:15" s="9" customFormat="1" ht="15.75" customHeight="1">
      <c r="A36" s="22">
        <v>34</v>
      </c>
      <c r="B36" s="40" t="s">
        <v>39</v>
      </c>
      <c r="C36" s="45">
        <v>0</v>
      </c>
      <c r="D36" s="46" t="s">
        <v>59</v>
      </c>
      <c r="E36" s="45">
        <v>0</v>
      </c>
      <c r="F36" s="46">
        <v>-100</v>
      </c>
      <c r="G36" s="52">
        <v>0</v>
      </c>
      <c r="H36" s="46">
        <v>-100</v>
      </c>
      <c r="I36" s="45">
        <v>0</v>
      </c>
      <c r="J36" s="46" t="s">
        <v>59</v>
      </c>
      <c r="K36" s="45">
        <v>0</v>
      </c>
      <c r="L36" s="46">
        <v>-100</v>
      </c>
      <c r="M36" s="47">
        <v>0</v>
      </c>
      <c r="N36" s="48" t="s">
        <v>59</v>
      </c>
      <c r="O36" s="56"/>
    </row>
    <row r="37" spans="1:15" s="9" customFormat="1" ht="15.75" customHeight="1">
      <c r="A37" s="22">
        <v>35</v>
      </c>
      <c r="B37" s="40" t="s">
        <v>40</v>
      </c>
      <c r="C37" s="45">
        <v>454</v>
      </c>
      <c r="D37" s="46">
        <v>26.462395543175486</v>
      </c>
      <c r="E37" s="45">
        <v>428</v>
      </c>
      <c r="F37" s="46">
        <v>12.928759894459104</v>
      </c>
      <c r="G37" s="52">
        <v>376</v>
      </c>
      <c r="H37" s="46">
        <v>14.285714285714286</v>
      </c>
      <c r="I37" s="45">
        <v>882</v>
      </c>
      <c r="J37" s="46">
        <v>19.51219512195122</v>
      </c>
      <c r="K37" s="45">
        <v>512</v>
      </c>
      <c r="L37" s="46">
        <v>9.871244635193133</v>
      </c>
      <c r="M37" s="47">
        <v>1394</v>
      </c>
      <c r="N37" s="48">
        <v>15.780730897009967</v>
      </c>
      <c r="O37" s="56"/>
    </row>
    <row r="38" spans="1:15" s="9" customFormat="1" ht="15.75" customHeight="1">
      <c r="A38" s="22">
        <v>36</v>
      </c>
      <c r="B38" s="40" t="s">
        <v>41</v>
      </c>
      <c r="C38" s="45">
        <v>2137</v>
      </c>
      <c r="D38" s="46">
        <v>13.489113117365905</v>
      </c>
      <c r="E38" s="45">
        <v>6286</v>
      </c>
      <c r="F38" s="46">
        <v>27.738264580369844</v>
      </c>
      <c r="G38" s="52">
        <v>5154</v>
      </c>
      <c r="H38" s="46">
        <v>24.73378509196515</v>
      </c>
      <c r="I38" s="45">
        <v>8423</v>
      </c>
      <c r="J38" s="46">
        <v>23.79482657260435</v>
      </c>
      <c r="K38" s="45">
        <v>753</v>
      </c>
      <c r="L38" s="46">
        <v>21.844660194174757</v>
      </c>
      <c r="M38" s="47">
        <v>9176</v>
      </c>
      <c r="N38" s="48">
        <v>23.63244408515225</v>
      </c>
      <c r="O38" s="56"/>
    </row>
    <row r="39" spans="1:15" s="9" customFormat="1" ht="15.75" customHeight="1">
      <c r="A39" s="22">
        <v>37</v>
      </c>
      <c r="B39" s="40" t="s">
        <v>42</v>
      </c>
      <c r="C39" s="45">
        <v>1182</v>
      </c>
      <c r="D39" s="46">
        <v>4.324801412180053</v>
      </c>
      <c r="E39" s="45">
        <v>2701</v>
      </c>
      <c r="F39" s="46">
        <v>8.29991980753809</v>
      </c>
      <c r="G39" s="52">
        <v>2034</v>
      </c>
      <c r="H39" s="46">
        <v>20.640569395017792</v>
      </c>
      <c r="I39" s="45">
        <v>3883</v>
      </c>
      <c r="J39" s="46">
        <v>7.058174800110284</v>
      </c>
      <c r="K39" s="45">
        <v>283</v>
      </c>
      <c r="L39" s="46">
        <v>-21.38888888888889</v>
      </c>
      <c r="M39" s="47">
        <v>4166</v>
      </c>
      <c r="N39" s="48">
        <v>4.489591171306747</v>
      </c>
      <c r="O39" s="56"/>
    </row>
    <row r="40" spans="1:15" s="9" customFormat="1" ht="15.75" customHeight="1">
      <c r="A40" s="11"/>
      <c r="B40" s="11" t="s">
        <v>0</v>
      </c>
      <c r="C40" s="12">
        <f>SUM(C3:C39)</f>
        <v>56936</v>
      </c>
      <c r="D40" s="48">
        <v>1.7222589462776696</v>
      </c>
      <c r="E40" s="12">
        <f>SUM(E3:E39)</f>
        <v>78189</v>
      </c>
      <c r="F40" s="48">
        <v>0.6047427270036928</v>
      </c>
      <c r="G40" s="14">
        <f>SUM(G3:G39)</f>
        <v>54302</v>
      </c>
      <c r="H40" s="46">
        <v>3.647573056440992</v>
      </c>
      <c r="I40" s="12">
        <f>SUM(I3:I39)</f>
        <v>135125</v>
      </c>
      <c r="J40" s="48">
        <v>1.0726146665469887</v>
      </c>
      <c r="K40" s="12">
        <f>SUM(K3:K39)</f>
        <v>20325</v>
      </c>
      <c r="L40" s="48">
        <v>0.6985731272294887</v>
      </c>
      <c r="M40" s="12">
        <f>SUM(M3:M39)</f>
        <v>155450</v>
      </c>
      <c r="N40" s="48">
        <v>1.0235514310223817</v>
      </c>
      <c r="O40" s="56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3.28125" style="6" customWidth="1"/>
    <col min="8" max="8" width="4.710937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4" width="5.28125" style="5" customWidth="1"/>
    <col min="15" max="15" width="14.28125" style="6" customWidth="1"/>
    <col min="16" max="17" width="5.28125" style="5" customWidth="1"/>
    <col min="18" max="16384" width="9.140625" style="1" customWidth="1"/>
  </cols>
  <sheetData>
    <row r="1" spans="2:17" s="8" customFormat="1" ht="15.75" customHeight="1">
      <c r="B1" s="31" t="s">
        <v>61</v>
      </c>
      <c r="C1" s="59" t="str">
        <f>'Totali Agosto'!C1</f>
        <v>Agosto 2011 (su base 2010)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43"/>
    </row>
    <row r="2" spans="1:17" s="9" customFormat="1" ht="15.75" customHeight="1">
      <c r="A2" s="22" t="s">
        <v>2</v>
      </c>
      <c r="B2" s="22" t="s">
        <v>3</v>
      </c>
      <c r="C2" s="23" t="s">
        <v>44</v>
      </c>
      <c r="D2" s="24" t="s">
        <v>5</v>
      </c>
      <c r="E2" s="23" t="s">
        <v>45</v>
      </c>
      <c r="F2" s="24" t="s">
        <v>5</v>
      </c>
      <c r="G2" s="49" t="s">
        <v>46</v>
      </c>
      <c r="H2" s="50" t="s">
        <v>5</v>
      </c>
      <c r="I2" s="15" t="s">
        <v>51</v>
      </c>
      <c r="J2" s="24" t="s">
        <v>5</v>
      </c>
      <c r="K2" s="16" t="s">
        <v>47</v>
      </c>
      <c r="L2" s="24" t="s">
        <v>5</v>
      </c>
      <c r="M2" s="51" t="s">
        <v>48</v>
      </c>
      <c r="N2" s="24" t="s">
        <v>5</v>
      </c>
      <c r="O2" s="33" t="s">
        <v>49</v>
      </c>
      <c r="P2" s="24" t="s">
        <v>5</v>
      </c>
      <c r="Q2" s="55"/>
    </row>
    <row r="3" spans="1:17" s="9" customFormat="1" ht="15.75" customHeight="1">
      <c r="A3" s="22">
        <v>1</v>
      </c>
      <c r="B3" s="40" t="s">
        <v>8</v>
      </c>
      <c r="C3" s="45">
        <v>129643</v>
      </c>
      <c r="D3" s="46">
        <v>11.435546119529993</v>
      </c>
      <c r="E3" s="45">
        <v>72479</v>
      </c>
      <c r="F3" s="46">
        <v>-5.1483386334785965</v>
      </c>
      <c r="G3" s="52">
        <v>68714</v>
      </c>
      <c r="H3" s="46">
        <v>-5.498404664979645</v>
      </c>
      <c r="I3" s="45">
        <v>1</v>
      </c>
      <c r="J3" s="46">
        <v>-99.44134078212291</v>
      </c>
      <c r="K3" s="45">
        <v>202123</v>
      </c>
      <c r="L3" s="46">
        <v>4.764397634387423</v>
      </c>
      <c r="M3" s="45">
        <v>149</v>
      </c>
      <c r="N3" s="46">
        <v>58.51063829787234</v>
      </c>
      <c r="O3" s="47">
        <v>202272</v>
      </c>
      <c r="P3" s="48">
        <v>4.790571169537625</v>
      </c>
      <c r="Q3" s="56"/>
    </row>
    <row r="4" spans="1:17" s="9" customFormat="1" ht="15.75" customHeight="1">
      <c r="A4" s="22">
        <v>2</v>
      </c>
      <c r="B4" s="40" t="s">
        <v>9</v>
      </c>
      <c r="C4" s="45">
        <v>19752</v>
      </c>
      <c r="D4" s="46">
        <v>12.547008547008547</v>
      </c>
      <c r="E4" s="45">
        <v>53020</v>
      </c>
      <c r="F4" s="46">
        <v>25.47627499704177</v>
      </c>
      <c r="G4" s="52">
        <v>45880</v>
      </c>
      <c r="H4" s="46">
        <v>27.88493700524027</v>
      </c>
      <c r="I4" s="45">
        <v>1026</v>
      </c>
      <c r="J4" s="46">
        <v>-58.927141713370695</v>
      </c>
      <c r="K4" s="45">
        <v>73798</v>
      </c>
      <c r="L4" s="46">
        <v>18.45015488820763</v>
      </c>
      <c r="M4" s="45">
        <v>721</v>
      </c>
      <c r="N4" s="46">
        <v>18.00327332242226</v>
      </c>
      <c r="O4" s="47">
        <v>74519</v>
      </c>
      <c r="P4" s="48">
        <v>18.445814921956956</v>
      </c>
      <c r="Q4" s="56"/>
    </row>
    <row r="5" spans="1:17" s="9" customFormat="1" ht="15.75" customHeight="1">
      <c r="A5" s="22">
        <v>3</v>
      </c>
      <c r="B5" s="40" t="s">
        <v>10</v>
      </c>
      <c r="C5" s="45">
        <v>242091</v>
      </c>
      <c r="D5" s="46">
        <v>5.066010467932193</v>
      </c>
      <c r="E5" s="45">
        <v>142206</v>
      </c>
      <c r="F5" s="46">
        <v>2.8793425260081316</v>
      </c>
      <c r="G5" s="52">
        <v>127713</v>
      </c>
      <c r="H5" s="46">
        <v>13.17860371138406</v>
      </c>
      <c r="I5" s="45">
        <v>2068</v>
      </c>
      <c r="J5" s="46">
        <v>-46.27175889841517</v>
      </c>
      <c r="K5" s="45">
        <v>386365</v>
      </c>
      <c r="L5" s="46">
        <v>3.7240968286652367</v>
      </c>
      <c r="M5" s="45">
        <v>344</v>
      </c>
      <c r="N5" s="46">
        <v>26.007326007326007</v>
      </c>
      <c r="O5" s="47">
        <v>386709</v>
      </c>
      <c r="P5" s="48">
        <v>3.7404162396785114</v>
      </c>
      <c r="Q5" s="56"/>
    </row>
    <row r="6" spans="1:17" s="9" customFormat="1" ht="15.75" customHeight="1">
      <c r="A6" s="22">
        <v>4</v>
      </c>
      <c r="B6" s="40" t="s">
        <v>11</v>
      </c>
      <c r="C6" s="45">
        <v>257261</v>
      </c>
      <c r="D6" s="46">
        <v>22.392753326704504</v>
      </c>
      <c r="E6" s="45">
        <v>647065</v>
      </c>
      <c r="F6" s="46">
        <v>3.2325946110659967</v>
      </c>
      <c r="G6" s="52">
        <v>559225</v>
      </c>
      <c r="H6" s="46">
        <v>6.768784891135838</v>
      </c>
      <c r="I6" s="45">
        <v>1430</v>
      </c>
      <c r="J6" s="46">
        <v>-34.61362597165066</v>
      </c>
      <c r="K6" s="45">
        <v>905756</v>
      </c>
      <c r="L6" s="46">
        <v>7.933073000763838</v>
      </c>
      <c r="M6" s="45">
        <v>142</v>
      </c>
      <c r="N6" s="46">
        <v>1.4285714285714286</v>
      </c>
      <c r="O6" s="47">
        <v>905898</v>
      </c>
      <c r="P6" s="48">
        <v>7.931988042743973</v>
      </c>
      <c r="Q6" s="56"/>
    </row>
    <row r="7" spans="1:17" s="9" customFormat="1" ht="15.75" customHeight="1">
      <c r="A7" s="22">
        <v>5</v>
      </c>
      <c r="B7" s="40" t="s">
        <v>12</v>
      </c>
      <c r="C7" s="45">
        <v>170318</v>
      </c>
      <c r="D7" s="46">
        <v>9.645604660894197</v>
      </c>
      <c r="E7" s="45">
        <v>441719</v>
      </c>
      <c r="F7" s="46">
        <v>0.2330425784901927</v>
      </c>
      <c r="G7" s="52">
        <v>0</v>
      </c>
      <c r="H7" s="46"/>
      <c r="I7" s="45">
        <v>7452</v>
      </c>
      <c r="J7" s="46">
        <v>-15.00912408759124</v>
      </c>
      <c r="K7" s="45">
        <v>619489</v>
      </c>
      <c r="L7" s="46">
        <v>2.4295835779065635</v>
      </c>
      <c r="M7" s="45">
        <v>593</v>
      </c>
      <c r="N7" s="46">
        <v>22.016460905349795</v>
      </c>
      <c r="O7" s="47">
        <v>620082</v>
      </c>
      <c r="P7" s="48">
        <v>2.4453105251940834</v>
      </c>
      <c r="Q7" s="56"/>
    </row>
    <row r="8" spans="1:17" s="9" customFormat="1" ht="15.75" customHeight="1">
      <c r="A8" s="22">
        <v>6</v>
      </c>
      <c r="B8" s="40" t="s">
        <v>13</v>
      </c>
      <c r="C8" s="45">
        <v>4106</v>
      </c>
      <c r="D8" s="46">
        <v>10.972972972972974</v>
      </c>
      <c r="E8" s="45">
        <v>0</v>
      </c>
      <c r="F8" s="46">
        <v>-100</v>
      </c>
      <c r="G8" s="52">
        <v>0</v>
      </c>
      <c r="H8" s="46"/>
      <c r="I8" s="45">
        <v>0</v>
      </c>
      <c r="J8" s="46"/>
      <c r="K8" s="45">
        <v>4106</v>
      </c>
      <c r="L8" s="46">
        <v>9.318423855165069</v>
      </c>
      <c r="M8" s="45">
        <v>779</v>
      </c>
      <c r="N8" s="46">
        <v>-1.8891687657430731</v>
      </c>
      <c r="O8" s="47">
        <v>4885</v>
      </c>
      <c r="P8" s="48">
        <v>7.362637362637362</v>
      </c>
      <c r="Q8" s="56"/>
    </row>
    <row r="9" spans="1:17" s="9" customFormat="1" ht="15.75" customHeight="1">
      <c r="A9" s="22">
        <v>7</v>
      </c>
      <c r="B9" s="40" t="s">
        <v>14</v>
      </c>
      <c r="C9" s="45">
        <v>0</v>
      </c>
      <c r="D9" s="46">
        <v>-100</v>
      </c>
      <c r="E9" s="45">
        <v>1106</v>
      </c>
      <c r="F9" s="46">
        <v>-91.63325516302292</v>
      </c>
      <c r="G9" s="52">
        <v>0</v>
      </c>
      <c r="H9" s="46">
        <v>-100</v>
      </c>
      <c r="I9" s="45">
        <v>366</v>
      </c>
      <c r="J9" s="46">
        <v>18200</v>
      </c>
      <c r="K9" s="45">
        <v>1472</v>
      </c>
      <c r="L9" s="46">
        <v>-92.68862067252769</v>
      </c>
      <c r="M9" s="45">
        <v>388</v>
      </c>
      <c r="N9" s="46">
        <v>30.63973063973064</v>
      </c>
      <c r="O9" s="47">
        <v>1860</v>
      </c>
      <c r="P9" s="48">
        <v>-90.8957415565345</v>
      </c>
      <c r="Q9" s="56"/>
    </row>
    <row r="10" spans="1:17" s="9" customFormat="1" ht="15.75" customHeight="1">
      <c r="A10" s="22">
        <v>8</v>
      </c>
      <c r="B10" s="40" t="s">
        <v>15</v>
      </c>
      <c r="C10" s="45">
        <v>178232</v>
      </c>
      <c r="D10" s="46">
        <v>22.641197842122647</v>
      </c>
      <c r="E10" s="45">
        <v>49260</v>
      </c>
      <c r="F10" s="46">
        <v>19.334286198793574</v>
      </c>
      <c r="G10" s="52">
        <v>40423</v>
      </c>
      <c r="H10" s="46">
        <v>5.77506803433117</v>
      </c>
      <c r="I10" s="45">
        <v>1155</v>
      </c>
      <c r="J10" s="46">
        <v>-32.05882352941177</v>
      </c>
      <c r="K10" s="45">
        <v>228647</v>
      </c>
      <c r="L10" s="46">
        <v>21.422464379975253</v>
      </c>
      <c r="M10" s="45">
        <v>341</v>
      </c>
      <c r="N10" s="46">
        <v>3.6474164133738602</v>
      </c>
      <c r="O10" s="47">
        <v>228988</v>
      </c>
      <c r="P10" s="48">
        <v>21.391462923302022</v>
      </c>
      <c r="Q10" s="56"/>
    </row>
    <row r="11" spans="1:17" s="9" customFormat="1" ht="15.75" customHeight="1">
      <c r="A11" s="22">
        <v>9</v>
      </c>
      <c r="B11" s="40" t="s">
        <v>16</v>
      </c>
      <c r="C11" s="45">
        <v>347758</v>
      </c>
      <c r="D11" s="46">
        <v>12.425159379808873</v>
      </c>
      <c r="E11" s="45">
        <v>118604</v>
      </c>
      <c r="F11" s="46">
        <v>13.15232116621191</v>
      </c>
      <c r="G11" s="52">
        <v>106089</v>
      </c>
      <c r="H11" s="46">
        <v>17.628340170750636</v>
      </c>
      <c r="I11" s="45">
        <v>741</v>
      </c>
      <c r="J11" s="46">
        <v>11.933534743202417</v>
      </c>
      <c r="K11" s="45">
        <v>467103</v>
      </c>
      <c r="L11" s="46">
        <v>12.608123354644603</v>
      </c>
      <c r="M11" s="45">
        <v>1110</v>
      </c>
      <c r="N11" s="46">
        <v>-16.036308623298034</v>
      </c>
      <c r="O11" s="47">
        <v>468213</v>
      </c>
      <c r="P11" s="48">
        <v>12.517122217789804</v>
      </c>
      <c r="Q11" s="56"/>
    </row>
    <row r="12" spans="1:17" s="9" customFormat="1" ht="15.75" customHeight="1">
      <c r="A12" s="22">
        <v>10</v>
      </c>
      <c r="B12" s="40" t="s">
        <v>17</v>
      </c>
      <c r="C12" s="45">
        <v>575593</v>
      </c>
      <c r="D12" s="46">
        <v>8.216141622735442</v>
      </c>
      <c r="E12" s="45">
        <v>215837</v>
      </c>
      <c r="F12" s="46">
        <v>2.5339306328175843</v>
      </c>
      <c r="G12" s="52">
        <v>182291</v>
      </c>
      <c r="H12" s="46">
        <v>9.67313026056927</v>
      </c>
      <c r="I12" s="45">
        <v>2137</v>
      </c>
      <c r="J12" s="46">
        <v>-33.21875</v>
      </c>
      <c r="K12" s="45">
        <v>793567</v>
      </c>
      <c r="L12" s="46">
        <v>6.4340560223713945</v>
      </c>
      <c r="M12" s="45">
        <v>763</v>
      </c>
      <c r="N12" s="46">
        <v>15.781487101669196</v>
      </c>
      <c r="O12" s="47">
        <v>794330</v>
      </c>
      <c r="P12" s="48">
        <v>6.4423105269787495</v>
      </c>
      <c r="Q12" s="56"/>
    </row>
    <row r="13" spans="1:17" s="9" customFormat="1" ht="15.75" customHeight="1">
      <c r="A13" s="22">
        <v>11</v>
      </c>
      <c r="B13" s="40" t="s">
        <v>18</v>
      </c>
      <c r="C13" s="45">
        <v>17905</v>
      </c>
      <c r="D13" s="46">
        <v>44.174249134390855</v>
      </c>
      <c r="E13" s="45">
        <v>261</v>
      </c>
      <c r="F13" s="46"/>
      <c r="G13" s="52">
        <v>0</v>
      </c>
      <c r="H13" s="46"/>
      <c r="I13" s="45">
        <v>0</v>
      </c>
      <c r="J13" s="46"/>
      <c r="K13" s="45">
        <v>18166</v>
      </c>
      <c r="L13" s="46">
        <v>46.275867622191804</v>
      </c>
      <c r="M13" s="45">
        <v>45</v>
      </c>
      <c r="N13" s="46">
        <v>-51.08695652173913</v>
      </c>
      <c r="O13" s="47">
        <v>18211</v>
      </c>
      <c r="P13" s="48">
        <v>45.559907281592196</v>
      </c>
      <c r="Q13" s="56"/>
    </row>
    <row r="14" spans="1:17" s="9" customFormat="1" ht="15.75" customHeight="1">
      <c r="A14" s="22">
        <v>12</v>
      </c>
      <c r="B14" s="40" t="s">
        <v>19</v>
      </c>
      <c r="C14" s="45">
        <v>7529</v>
      </c>
      <c r="D14" s="46">
        <v>73.87990762124711</v>
      </c>
      <c r="E14" s="45">
        <v>17624</v>
      </c>
      <c r="F14" s="46">
        <v>-8.981046325466096</v>
      </c>
      <c r="G14" s="52">
        <v>10833</v>
      </c>
      <c r="H14" s="46">
        <v>-27.5287663901525</v>
      </c>
      <c r="I14" s="45">
        <v>463</v>
      </c>
      <c r="J14" s="46">
        <v>-33.4770114942529</v>
      </c>
      <c r="K14" s="45">
        <v>25616</v>
      </c>
      <c r="L14" s="46">
        <v>5.030956578785518</v>
      </c>
      <c r="M14" s="45">
        <v>214</v>
      </c>
      <c r="N14" s="46">
        <v>3.3816425120772946</v>
      </c>
      <c r="O14" s="47">
        <v>25830</v>
      </c>
      <c r="P14" s="48">
        <v>5.017075947308506</v>
      </c>
      <c r="Q14" s="56"/>
    </row>
    <row r="15" spans="1:17" s="9" customFormat="1" ht="15.75" customHeight="1">
      <c r="A15" s="22">
        <v>13</v>
      </c>
      <c r="B15" s="40" t="s">
        <v>20</v>
      </c>
      <c r="C15" s="45">
        <v>39285</v>
      </c>
      <c r="D15" s="46">
        <v>14.607036583231228</v>
      </c>
      <c r="E15" s="45">
        <v>148388</v>
      </c>
      <c r="F15" s="46">
        <v>12.427075598927159</v>
      </c>
      <c r="G15" s="52">
        <v>127495</v>
      </c>
      <c r="H15" s="46">
        <v>11.775948379404364</v>
      </c>
      <c r="I15" s="45">
        <v>0</v>
      </c>
      <c r="J15" s="46">
        <v>-100</v>
      </c>
      <c r="K15" s="45">
        <v>187673</v>
      </c>
      <c r="L15" s="46">
        <v>12.8602184162417</v>
      </c>
      <c r="M15" s="45">
        <v>986</v>
      </c>
      <c r="N15" s="46">
        <v>-3.8048780487804876</v>
      </c>
      <c r="O15" s="47">
        <v>188659</v>
      </c>
      <c r="P15" s="48">
        <v>12.758123995146821</v>
      </c>
      <c r="Q15" s="56"/>
    </row>
    <row r="16" spans="1:17" s="9" customFormat="1" ht="15.75" customHeight="1">
      <c r="A16" s="22">
        <v>14</v>
      </c>
      <c r="B16" s="40" t="s">
        <v>21</v>
      </c>
      <c r="C16" s="45">
        <v>8021</v>
      </c>
      <c r="D16" s="46">
        <v>8.070600916195096</v>
      </c>
      <c r="E16" s="45">
        <v>0</v>
      </c>
      <c r="F16" s="46"/>
      <c r="G16" s="52">
        <v>0</v>
      </c>
      <c r="H16" s="46"/>
      <c r="I16" s="45">
        <v>0</v>
      </c>
      <c r="J16" s="46"/>
      <c r="K16" s="45">
        <v>8021</v>
      </c>
      <c r="L16" s="46">
        <v>8.070600916195096</v>
      </c>
      <c r="M16" s="45">
        <v>89</v>
      </c>
      <c r="N16" s="46">
        <v>-15.238095238095237</v>
      </c>
      <c r="O16" s="47">
        <v>8110</v>
      </c>
      <c r="P16" s="48">
        <v>7.745449714361632</v>
      </c>
      <c r="Q16" s="56"/>
    </row>
    <row r="17" spans="1:17" s="9" customFormat="1" ht="15.75" customHeight="1">
      <c r="A17" s="22">
        <v>15</v>
      </c>
      <c r="B17" s="40" t="s">
        <v>78</v>
      </c>
      <c r="C17" s="45">
        <v>0</v>
      </c>
      <c r="D17" s="46">
        <v>-100</v>
      </c>
      <c r="E17" s="45">
        <v>30288</v>
      </c>
      <c r="F17" s="46">
        <v>-42.95508051605613</v>
      </c>
      <c r="G17" s="52">
        <v>27412</v>
      </c>
      <c r="H17" s="46">
        <v>-37.9734805629723</v>
      </c>
      <c r="I17" s="45">
        <v>9</v>
      </c>
      <c r="J17" s="46">
        <v>-57.1428571428571</v>
      </c>
      <c r="K17" s="45">
        <v>30297</v>
      </c>
      <c r="L17" s="46">
        <v>-64.87426524294807</v>
      </c>
      <c r="M17" s="45">
        <v>89</v>
      </c>
      <c r="N17" s="46">
        <v>-28.225806451612904</v>
      </c>
      <c r="O17" s="47">
        <v>30386</v>
      </c>
      <c r="P17" s="48">
        <v>-64.82165391249985</v>
      </c>
      <c r="Q17" s="56"/>
    </row>
    <row r="18" spans="1:17" s="9" customFormat="1" ht="15.75" customHeight="1">
      <c r="A18" s="22">
        <v>16</v>
      </c>
      <c r="B18" s="40" t="s">
        <v>22</v>
      </c>
      <c r="C18" s="45">
        <v>65211</v>
      </c>
      <c r="D18" s="46">
        <v>2.1571576275965785</v>
      </c>
      <c r="E18" s="45">
        <v>64635</v>
      </c>
      <c r="F18" s="46">
        <v>13.215974776668418</v>
      </c>
      <c r="G18" s="52">
        <v>49692</v>
      </c>
      <c r="H18" s="46">
        <v>13.685655456417296</v>
      </c>
      <c r="I18" s="45">
        <v>0</v>
      </c>
      <c r="J18" s="46">
        <v>-100</v>
      </c>
      <c r="K18" s="45">
        <v>129846</v>
      </c>
      <c r="L18" s="46">
        <v>5.671525183720306</v>
      </c>
      <c r="M18" s="45">
        <v>925</v>
      </c>
      <c r="N18" s="46">
        <v>-5.708460754332314</v>
      </c>
      <c r="O18" s="47">
        <v>130771</v>
      </c>
      <c r="P18" s="48">
        <v>5.581391593599122</v>
      </c>
      <c r="Q18" s="56"/>
    </row>
    <row r="19" spans="1:17" s="9" customFormat="1" ht="15.75" customHeight="1">
      <c r="A19" s="22">
        <v>17</v>
      </c>
      <c r="B19" s="40" t="s">
        <v>23</v>
      </c>
      <c r="C19" s="45">
        <v>209019</v>
      </c>
      <c r="D19" s="46">
        <v>14.633972446472447</v>
      </c>
      <c r="E19" s="45">
        <v>81675</v>
      </c>
      <c r="F19" s="46">
        <v>60.9137655889828</v>
      </c>
      <c r="G19" s="52">
        <v>71689</v>
      </c>
      <c r="H19" s="46">
        <v>84.12955257615452</v>
      </c>
      <c r="I19" s="45">
        <v>789</v>
      </c>
      <c r="J19" s="46">
        <v>-54.888507718696395</v>
      </c>
      <c r="K19" s="45">
        <v>291483</v>
      </c>
      <c r="L19" s="46">
        <v>24.11876921504671</v>
      </c>
      <c r="M19" s="45">
        <v>104</v>
      </c>
      <c r="N19" s="46">
        <v>-54.3859649122807</v>
      </c>
      <c r="O19" s="47">
        <v>291587</v>
      </c>
      <c r="P19" s="48">
        <v>24.042625600884843</v>
      </c>
      <c r="Q19" s="56"/>
    </row>
    <row r="20" spans="1:17" s="9" customFormat="1" ht="15.75" customHeight="1">
      <c r="A20" s="22">
        <v>18</v>
      </c>
      <c r="B20" s="40" t="s">
        <v>24</v>
      </c>
      <c r="C20" s="45">
        <v>488664</v>
      </c>
      <c r="D20" s="46">
        <v>1.2263228543493032</v>
      </c>
      <c r="E20" s="45">
        <v>308882</v>
      </c>
      <c r="F20" s="46">
        <v>18.4381662295434</v>
      </c>
      <c r="G20" s="52">
        <v>308882</v>
      </c>
      <c r="H20" s="46">
        <v>18.4381662295434</v>
      </c>
      <c r="I20" s="45">
        <v>229</v>
      </c>
      <c r="J20" s="46">
        <v>197.4025974025974</v>
      </c>
      <c r="K20" s="45">
        <v>797775</v>
      </c>
      <c r="L20" s="46">
        <v>7.283050279915602</v>
      </c>
      <c r="M20" s="45">
        <v>2200</v>
      </c>
      <c r="N20" s="46">
        <v>-3.8041101880192394</v>
      </c>
      <c r="O20" s="47">
        <v>799975</v>
      </c>
      <c r="P20" s="48">
        <v>7.249056178811214</v>
      </c>
      <c r="Q20" s="56"/>
    </row>
    <row r="21" spans="1:17" s="9" customFormat="1" ht="15.75" customHeight="1">
      <c r="A21" s="22">
        <v>19</v>
      </c>
      <c r="B21" s="18" t="s">
        <v>77</v>
      </c>
      <c r="C21" s="45">
        <v>391045</v>
      </c>
      <c r="D21" s="46">
        <v>4.883072854502882</v>
      </c>
      <c r="E21" s="45">
        <v>1614386</v>
      </c>
      <c r="F21" s="46">
        <v>-2.175676895771715</v>
      </c>
      <c r="G21" s="52">
        <v>1031614</v>
      </c>
      <c r="H21" s="46">
        <v>0.25919702375341</v>
      </c>
      <c r="I21" s="45">
        <v>22338</v>
      </c>
      <c r="J21" s="46">
        <v>-1.3382801113025042</v>
      </c>
      <c r="K21" s="45">
        <v>2027769</v>
      </c>
      <c r="L21" s="46">
        <v>-0.8799616379350377</v>
      </c>
      <c r="M21" s="45">
        <v>790</v>
      </c>
      <c r="N21" s="46">
        <v>0.25380710659898476</v>
      </c>
      <c r="O21" s="47">
        <v>2028559</v>
      </c>
      <c r="P21" s="48">
        <v>-0.8795250955384135</v>
      </c>
      <c r="Q21" s="56"/>
    </row>
    <row r="22" spans="1:17" s="9" customFormat="1" ht="15.75" customHeight="1">
      <c r="A22" s="22">
        <v>20</v>
      </c>
      <c r="B22" s="40" t="s">
        <v>25</v>
      </c>
      <c r="C22" s="45">
        <v>224607</v>
      </c>
      <c r="D22" s="46">
        <v>1.4971034009055826</v>
      </c>
      <c r="E22" s="45">
        <v>400798</v>
      </c>
      <c r="F22" s="46">
        <v>-0.6696406443618339</v>
      </c>
      <c r="G22" s="52">
        <v>348388</v>
      </c>
      <c r="H22" s="46">
        <v>3.1924409821983946</v>
      </c>
      <c r="I22" s="45">
        <v>4896</v>
      </c>
      <c r="J22" s="46">
        <v>-22.84903876457611</v>
      </c>
      <c r="K22" s="45">
        <v>630301</v>
      </c>
      <c r="L22" s="46">
        <v>-0.13293405583547233</v>
      </c>
      <c r="M22" s="45">
        <v>2586</v>
      </c>
      <c r="N22" s="46">
        <v>2.456418383518225</v>
      </c>
      <c r="O22" s="47">
        <v>632887</v>
      </c>
      <c r="P22" s="48">
        <v>-0.12262018987981012</v>
      </c>
      <c r="Q22" s="56"/>
    </row>
    <row r="23" spans="1:17" s="9" customFormat="1" ht="15.75" customHeight="1">
      <c r="A23" s="22">
        <v>21</v>
      </c>
      <c r="B23" s="40" t="s">
        <v>26</v>
      </c>
      <c r="C23" s="45">
        <v>250711</v>
      </c>
      <c r="D23" s="46">
        <v>10.624713191429278</v>
      </c>
      <c r="E23" s="45">
        <v>121440</v>
      </c>
      <c r="F23" s="46">
        <v>17.99799838704976</v>
      </c>
      <c r="G23" s="52">
        <v>107209</v>
      </c>
      <c r="H23" s="46">
        <v>20.944688243854564</v>
      </c>
      <c r="I23" s="45">
        <v>1398</v>
      </c>
      <c r="J23" s="46">
        <v>-6.42570281124498</v>
      </c>
      <c r="K23" s="45">
        <v>373549</v>
      </c>
      <c r="L23" s="46">
        <v>12.840023803554221</v>
      </c>
      <c r="M23" s="45">
        <v>7711</v>
      </c>
      <c r="N23" s="46">
        <v>8.30056179775281</v>
      </c>
      <c r="O23" s="47">
        <v>381260</v>
      </c>
      <c r="P23" s="48">
        <v>12.744445725877757</v>
      </c>
      <c r="Q23" s="56"/>
    </row>
    <row r="24" spans="1:17" s="9" customFormat="1" ht="15.75" customHeight="1">
      <c r="A24" s="22">
        <v>22</v>
      </c>
      <c r="B24" s="40" t="s">
        <v>27</v>
      </c>
      <c r="C24" s="45">
        <v>430090</v>
      </c>
      <c r="D24" s="46">
        <v>6.758376917215033</v>
      </c>
      <c r="E24" s="45">
        <v>136572</v>
      </c>
      <c r="F24" s="46">
        <v>17.266427964246155</v>
      </c>
      <c r="G24" s="52">
        <v>128318</v>
      </c>
      <c r="H24" s="46">
        <v>24.307829422819832</v>
      </c>
      <c r="I24" s="45">
        <v>3525</v>
      </c>
      <c r="J24" s="46">
        <v>10.849056603773585</v>
      </c>
      <c r="K24" s="45">
        <v>570187</v>
      </c>
      <c r="L24" s="46">
        <v>9.125445449430245</v>
      </c>
      <c r="M24" s="45">
        <v>774</v>
      </c>
      <c r="N24" s="46">
        <v>30.303030303030305</v>
      </c>
      <c r="O24" s="47">
        <v>570961</v>
      </c>
      <c r="P24" s="48">
        <v>9.149493404702733</v>
      </c>
      <c r="Q24" s="56"/>
    </row>
    <row r="25" spans="1:17" s="9" customFormat="1" ht="15.75" customHeight="1">
      <c r="A25" s="22">
        <v>23</v>
      </c>
      <c r="B25" s="40" t="s">
        <v>28</v>
      </c>
      <c r="C25" s="45">
        <v>21989</v>
      </c>
      <c r="D25" s="46">
        <v>37.784322325960275</v>
      </c>
      <c r="E25" s="45">
        <v>8812</v>
      </c>
      <c r="F25" s="46">
        <v>-8.919896640826874</v>
      </c>
      <c r="G25" s="52">
        <v>8161</v>
      </c>
      <c r="H25" s="46">
        <v>13.315745626214941</v>
      </c>
      <c r="I25" s="45">
        <v>3</v>
      </c>
      <c r="J25" s="46"/>
      <c r="K25" s="45">
        <v>30804</v>
      </c>
      <c r="L25" s="46">
        <v>20.16852617617227</v>
      </c>
      <c r="M25" s="45">
        <v>193</v>
      </c>
      <c r="N25" s="46">
        <v>7.82122905027933</v>
      </c>
      <c r="O25" s="47">
        <v>30997</v>
      </c>
      <c r="P25" s="48">
        <v>20.08290396311936</v>
      </c>
      <c r="Q25" s="56"/>
    </row>
    <row r="26" spans="1:17" s="9" customFormat="1" ht="15.75" customHeight="1">
      <c r="A26" s="22">
        <v>24</v>
      </c>
      <c r="B26" s="40" t="s">
        <v>29</v>
      </c>
      <c r="C26" s="45">
        <v>6754</v>
      </c>
      <c r="D26" s="46">
        <v>791.0290237467018</v>
      </c>
      <c r="E26" s="45">
        <v>18058</v>
      </c>
      <c r="F26" s="46">
        <v>28.554139673951735</v>
      </c>
      <c r="G26" s="52">
        <v>15211</v>
      </c>
      <c r="H26" s="46">
        <v>20.942991174365908</v>
      </c>
      <c r="I26" s="45">
        <v>195</v>
      </c>
      <c r="J26" s="46">
        <v>-29.0909090909091</v>
      </c>
      <c r="K26" s="45">
        <v>25007</v>
      </c>
      <c r="L26" s="46">
        <v>65.8289124668435</v>
      </c>
      <c r="M26" s="45">
        <v>854</v>
      </c>
      <c r="N26" s="46">
        <v>46.23287671232877</v>
      </c>
      <c r="O26" s="47">
        <v>25861</v>
      </c>
      <c r="P26" s="48">
        <v>65.09831460674157</v>
      </c>
      <c r="Q26" s="56"/>
    </row>
    <row r="27" spans="1:17" s="9" customFormat="1" ht="15.75" customHeight="1">
      <c r="A27" s="22">
        <v>25</v>
      </c>
      <c r="B27" s="40" t="s">
        <v>30</v>
      </c>
      <c r="C27" s="45">
        <v>24218</v>
      </c>
      <c r="D27" s="46">
        <v>21.527498996386992</v>
      </c>
      <c r="E27" s="45">
        <v>41115</v>
      </c>
      <c r="F27" s="46">
        <v>-3.4110931002889564</v>
      </c>
      <c r="G27" s="52">
        <v>35127</v>
      </c>
      <c r="H27" s="46">
        <v>-5.514161981870512</v>
      </c>
      <c r="I27" s="45">
        <v>0</v>
      </c>
      <c r="J27" s="46">
        <v>-100</v>
      </c>
      <c r="K27" s="45">
        <v>65333</v>
      </c>
      <c r="L27" s="46">
        <v>4.212658712435398</v>
      </c>
      <c r="M27" s="45">
        <v>359</v>
      </c>
      <c r="N27" s="46">
        <v>-2.1798365122615806</v>
      </c>
      <c r="O27" s="47">
        <v>65692</v>
      </c>
      <c r="P27" s="48">
        <v>4.175454732869218</v>
      </c>
      <c r="Q27" s="56"/>
    </row>
    <row r="28" spans="1:17" s="9" customFormat="1" ht="15.75" customHeight="1">
      <c r="A28" s="22">
        <v>26</v>
      </c>
      <c r="B28" s="40" t="s">
        <v>31</v>
      </c>
      <c r="C28" s="45">
        <v>136388</v>
      </c>
      <c r="D28" s="46">
        <v>36.16197112792764</v>
      </c>
      <c r="E28" s="45">
        <v>422047</v>
      </c>
      <c r="F28" s="46">
        <v>2.220010123982455</v>
      </c>
      <c r="G28" s="52">
        <v>0</v>
      </c>
      <c r="H28" s="46"/>
      <c r="I28" s="45">
        <v>845</v>
      </c>
      <c r="J28" s="46">
        <v>-67.69877675840979</v>
      </c>
      <c r="K28" s="45">
        <v>559280</v>
      </c>
      <c r="L28" s="46">
        <v>8.458431184707843</v>
      </c>
      <c r="M28" s="45">
        <v>1244</v>
      </c>
      <c r="N28" s="46">
        <v>-6.466165413533835</v>
      </c>
      <c r="O28" s="47">
        <v>560524</v>
      </c>
      <c r="P28" s="48">
        <v>8.420036634925424</v>
      </c>
      <c r="Q28" s="56"/>
    </row>
    <row r="29" spans="1:17" s="9" customFormat="1" ht="15.75" customHeight="1">
      <c r="A29" s="22">
        <v>27</v>
      </c>
      <c r="B29" s="40" t="s">
        <v>32</v>
      </c>
      <c r="C29" s="45">
        <v>63456</v>
      </c>
      <c r="D29" s="46">
        <v>11.232646192679848</v>
      </c>
      <c r="E29" s="45">
        <v>1479</v>
      </c>
      <c r="F29" s="46">
        <v>-69.92679951199675</v>
      </c>
      <c r="G29" s="52">
        <v>1479</v>
      </c>
      <c r="H29" s="46">
        <v>-69.92679951199675</v>
      </c>
      <c r="I29" s="45">
        <v>5394</v>
      </c>
      <c r="J29" s="46">
        <v>-30.075187969924812</v>
      </c>
      <c r="K29" s="45">
        <v>70329</v>
      </c>
      <c r="L29" s="46">
        <v>0.9314006888633755</v>
      </c>
      <c r="M29" s="45">
        <v>647</v>
      </c>
      <c r="N29" s="46">
        <v>-23.52245862884161</v>
      </c>
      <c r="O29" s="47">
        <v>70976</v>
      </c>
      <c r="P29" s="48">
        <v>0.6380625584890679</v>
      </c>
      <c r="Q29" s="56"/>
    </row>
    <row r="30" spans="1:17" s="9" customFormat="1" ht="15.75" customHeight="1">
      <c r="A30" s="22">
        <v>28</v>
      </c>
      <c r="B30" s="40" t="s">
        <v>33</v>
      </c>
      <c r="C30" s="45">
        <v>31415</v>
      </c>
      <c r="D30" s="46">
        <v>551.6282928852935</v>
      </c>
      <c r="E30" s="45">
        <v>104389</v>
      </c>
      <c r="F30" s="46">
        <v>25.709296724470136</v>
      </c>
      <c r="G30" s="52">
        <v>40680</v>
      </c>
      <c r="H30" s="46">
        <v>5.752983076403151</v>
      </c>
      <c r="I30" s="45">
        <v>551</v>
      </c>
      <c r="J30" s="46">
        <v>-65.86121437422553</v>
      </c>
      <c r="K30" s="45">
        <v>136355</v>
      </c>
      <c r="L30" s="46">
        <v>52.394523609946916</v>
      </c>
      <c r="M30" s="45">
        <v>699</v>
      </c>
      <c r="N30" s="46">
        <v>18.877551020408163</v>
      </c>
      <c r="O30" s="47">
        <v>137054</v>
      </c>
      <c r="P30" s="48">
        <v>52.17569923275929</v>
      </c>
      <c r="Q30" s="56"/>
    </row>
    <row r="31" spans="1:17" s="9" customFormat="1" ht="15.75" customHeight="1">
      <c r="A31" s="22">
        <v>29</v>
      </c>
      <c r="B31" s="40" t="s">
        <v>34</v>
      </c>
      <c r="C31" s="45">
        <v>79494</v>
      </c>
      <c r="D31" s="46">
        <v>10.021729201555646</v>
      </c>
      <c r="E31" s="45">
        <v>359934</v>
      </c>
      <c r="F31" s="46">
        <v>-3.7810296248376005</v>
      </c>
      <c r="G31" s="52">
        <v>348514</v>
      </c>
      <c r="H31" s="46">
        <v>-5.278635414854757</v>
      </c>
      <c r="I31" s="45">
        <v>0</v>
      </c>
      <c r="J31" s="46"/>
      <c r="K31" s="45">
        <v>439428</v>
      </c>
      <c r="L31" s="46">
        <v>-1.5466100270875203</v>
      </c>
      <c r="M31" s="45">
        <v>2591</v>
      </c>
      <c r="N31" s="46">
        <v>47.21590909090909</v>
      </c>
      <c r="O31" s="47">
        <v>442019</v>
      </c>
      <c r="P31" s="48">
        <v>-1.3550818918478613</v>
      </c>
      <c r="Q31" s="56"/>
    </row>
    <row r="32" spans="1:17" s="9" customFormat="1" ht="15.75" customHeight="1">
      <c r="A32" s="22">
        <v>30</v>
      </c>
      <c r="B32" s="40" t="s">
        <v>35</v>
      </c>
      <c r="C32" s="45">
        <v>1114992</v>
      </c>
      <c r="D32" s="46">
        <v>3.1438279308089587</v>
      </c>
      <c r="E32" s="45">
        <v>2722557</v>
      </c>
      <c r="F32" s="46">
        <v>3.550736516531068</v>
      </c>
      <c r="G32" s="52">
        <v>1664879</v>
      </c>
      <c r="H32" s="46">
        <v>7.769482125148558</v>
      </c>
      <c r="I32" s="45">
        <v>23873</v>
      </c>
      <c r="J32" s="46">
        <v>-40.332416895776056</v>
      </c>
      <c r="K32" s="45">
        <v>3861422</v>
      </c>
      <c r="L32" s="46">
        <v>2.965267619109076</v>
      </c>
      <c r="M32" s="45">
        <v>82</v>
      </c>
      <c r="N32" s="46">
        <v>164.51612903225808</v>
      </c>
      <c r="O32" s="47">
        <v>3861504</v>
      </c>
      <c r="P32" s="48">
        <v>2.966603017559634</v>
      </c>
      <c r="Q32" s="56"/>
    </row>
    <row r="33" spans="1:17" s="9" customFormat="1" ht="15.75" customHeight="1">
      <c r="A33" s="22">
        <v>31</v>
      </c>
      <c r="B33" s="40" t="s">
        <v>36</v>
      </c>
      <c r="C33" s="45">
        <v>13</v>
      </c>
      <c r="D33" s="46">
        <v>-58.064516129032256</v>
      </c>
      <c r="E33" s="45">
        <v>180</v>
      </c>
      <c r="F33" s="46">
        <v>102.24719101123596</v>
      </c>
      <c r="G33" s="52">
        <v>180</v>
      </c>
      <c r="H33" s="46">
        <v>102.24719101123596</v>
      </c>
      <c r="I33" s="45">
        <v>4</v>
      </c>
      <c r="J33" s="46"/>
      <c r="K33" s="45">
        <v>197</v>
      </c>
      <c r="L33" s="46">
        <v>64.16666666666667</v>
      </c>
      <c r="M33" s="45">
        <v>356</v>
      </c>
      <c r="N33" s="46">
        <v>-3.5230352303523036</v>
      </c>
      <c r="O33" s="47">
        <v>553</v>
      </c>
      <c r="P33" s="48">
        <v>13.087934560327199</v>
      </c>
      <c r="Q33" s="56"/>
    </row>
    <row r="34" spans="1:17" s="9" customFormat="1" ht="15.75" customHeight="1">
      <c r="A34" s="22">
        <v>32</v>
      </c>
      <c r="B34" s="40" t="s">
        <v>37</v>
      </c>
      <c r="C34" s="45">
        <v>196094</v>
      </c>
      <c r="D34" s="46">
        <v>4.2920052759222225</v>
      </c>
      <c r="E34" s="45">
        <v>121397</v>
      </c>
      <c r="F34" s="46">
        <v>-8.923333158277753</v>
      </c>
      <c r="G34" s="52">
        <v>107421</v>
      </c>
      <c r="H34" s="46">
        <v>-1.3082824199549818</v>
      </c>
      <c r="I34" s="45">
        <v>453</v>
      </c>
      <c r="J34" s="46">
        <v>-68.93004115226337</v>
      </c>
      <c r="K34" s="45">
        <v>317944</v>
      </c>
      <c r="L34" s="46">
        <v>-1.4960978768360427</v>
      </c>
      <c r="M34" s="45">
        <v>272</v>
      </c>
      <c r="N34" s="46">
        <v>-16.819571865443425</v>
      </c>
      <c r="O34" s="47">
        <v>318216</v>
      </c>
      <c r="P34" s="48">
        <v>-1.511606313834726</v>
      </c>
      <c r="Q34" s="56"/>
    </row>
    <row r="35" spans="1:17" s="9" customFormat="1" ht="15.75" customHeight="1">
      <c r="A35" s="22">
        <v>33</v>
      </c>
      <c r="B35" s="40" t="s">
        <v>38</v>
      </c>
      <c r="C35" s="45">
        <v>92051</v>
      </c>
      <c r="D35" s="46">
        <v>-20.016856666203253</v>
      </c>
      <c r="E35" s="45">
        <v>77426</v>
      </c>
      <c r="F35" s="46">
        <v>-22.10193774272089</v>
      </c>
      <c r="G35" s="52">
        <v>75402</v>
      </c>
      <c r="H35" s="46">
        <v>-22.433905976751362</v>
      </c>
      <c r="I35" s="45">
        <v>38</v>
      </c>
      <c r="J35" s="46">
        <v>-82.4074074074074</v>
      </c>
      <c r="K35" s="45">
        <v>169515</v>
      </c>
      <c r="L35" s="46">
        <v>-21.044909593941256</v>
      </c>
      <c r="M35" s="45">
        <v>47</v>
      </c>
      <c r="N35" s="46">
        <v>-72.3529411764706</v>
      </c>
      <c r="O35" s="47">
        <v>169562</v>
      </c>
      <c r="P35" s="48">
        <v>-21.08550365805983</v>
      </c>
      <c r="Q35" s="56"/>
    </row>
    <row r="36" spans="1:17" s="9" customFormat="1" ht="15.75" customHeight="1">
      <c r="A36" s="22">
        <v>34</v>
      </c>
      <c r="B36" s="40" t="s">
        <v>39</v>
      </c>
      <c r="C36" s="45">
        <v>0</v>
      </c>
      <c r="D36" s="46">
        <v>-99.9968921900737</v>
      </c>
      <c r="E36" s="45">
        <v>0</v>
      </c>
      <c r="F36" s="46">
        <v>-100</v>
      </c>
      <c r="G36" s="52">
        <v>0</v>
      </c>
      <c r="H36" s="46">
        <v>-100</v>
      </c>
      <c r="I36" s="45">
        <v>0</v>
      </c>
      <c r="J36" s="46">
        <v>-100</v>
      </c>
      <c r="K36" s="45">
        <v>0</v>
      </c>
      <c r="L36" s="46">
        <v>-99.9995828918939</v>
      </c>
      <c r="M36" s="45">
        <v>0</v>
      </c>
      <c r="N36" s="46">
        <v>-100</v>
      </c>
      <c r="O36" s="47">
        <v>0</v>
      </c>
      <c r="P36" s="48">
        <v>-99.99958362132858</v>
      </c>
      <c r="Q36" s="56"/>
    </row>
    <row r="37" spans="1:17" s="9" customFormat="1" ht="15.75" customHeight="1">
      <c r="A37" s="22">
        <v>35</v>
      </c>
      <c r="B37" s="40" t="s">
        <v>40</v>
      </c>
      <c r="C37" s="45">
        <v>39617</v>
      </c>
      <c r="D37" s="46">
        <v>15.450968964009908</v>
      </c>
      <c r="E37" s="45">
        <v>41922</v>
      </c>
      <c r="F37" s="46">
        <v>33.94466100070292</v>
      </c>
      <c r="G37" s="52">
        <v>35931</v>
      </c>
      <c r="H37" s="46">
        <v>25.352358358917108</v>
      </c>
      <c r="I37" s="45">
        <v>0</v>
      </c>
      <c r="J37" s="46">
        <v>-100</v>
      </c>
      <c r="K37" s="45">
        <v>81539</v>
      </c>
      <c r="L37" s="46">
        <v>23.86486199091586</v>
      </c>
      <c r="M37" s="45">
        <v>268</v>
      </c>
      <c r="N37" s="46">
        <v>-16.7701863354037</v>
      </c>
      <c r="O37" s="47">
        <v>81807</v>
      </c>
      <c r="P37" s="48">
        <v>23.66706474580883</v>
      </c>
      <c r="Q37" s="56"/>
    </row>
    <row r="38" spans="1:17" s="9" customFormat="1" ht="15.75" customHeight="1">
      <c r="A38" s="22">
        <v>36</v>
      </c>
      <c r="B38" s="40" t="s">
        <v>41</v>
      </c>
      <c r="C38" s="45">
        <v>242936</v>
      </c>
      <c r="D38" s="46">
        <v>22.468568202212072</v>
      </c>
      <c r="E38" s="45">
        <v>770756</v>
      </c>
      <c r="F38" s="46">
        <v>39.26212876519766</v>
      </c>
      <c r="G38" s="52">
        <v>627660</v>
      </c>
      <c r="H38" s="46">
        <v>39.54946462238981</v>
      </c>
      <c r="I38" s="45">
        <v>1548</v>
      </c>
      <c r="J38" s="46">
        <v>-22.52252252252252</v>
      </c>
      <c r="K38" s="45">
        <v>1015240</v>
      </c>
      <c r="L38" s="46">
        <v>34.6791877647346</v>
      </c>
      <c r="M38" s="45">
        <v>1760</v>
      </c>
      <c r="N38" s="46">
        <v>25.984251968503937</v>
      </c>
      <c r="O38" s="47">
        <v>1017000</v>
      </c>
      <c r="P38" s="48">
        <v>34.663103898477</v>
      </c>
      <c r="Q38" s="56"/>
    </row>
    <row r="39" spans="1:17" s="9" customFormat="1" ht="15.75" customHeight="1">
      <c r="A39" s="22">
        <v>37</v>
      </c>
      <c r="B39" s="40" t="s">
        <v>42</v>
      </c>
      <c r="C39" s="45">
        <v>138582</v>
      </c>
      <c r="D39" s="46">
        <v>14.61962185499479</v>
      </c>
      <c r="E39" s="45">
        <v>310207</v>
      </c>
      <c r="F39" s="46">
        <v>10.062196865675348</v>
      </c>
      <c r="G39" s="52">
        <v>220325</v>
      </c>
      <c r="H39" s="46">
        <v>27.9924944376347</v>
      </c>
      <c r="I39" s="45">
        <v>5873</v>
      </c>
      <c r="J39" s="46">
        <v>-7.292817679558011</v>
      </c>
      <c r="K39" s="45">
        <v>454662</v>
      </c>
      <c r="L39" s="46">
        <v>11.14039033166458</v>
      </c>
      <c r="M39" s="45">
        <v>519</v>
      </c>
      <c r="N39" s="46">
        <v>-25</v>
      </c>
      <c r="O39" s="47">
        <v>455181</v>
      </c>
      <c r="P39" s="48">
        <v>11.079359656400996</v>
      </c>
      <c r="Q39" s="56"/>
    </row>
    <row r="40" spans="1:17" s="9" customFormat="1" ht="15.75" customHeight="1">
      <c r="A40" s="11"/>
      <c r="B40" s="11" t="s">
        <v>0</v>
      </c>
      <c r="C40" s="12">
        <f>SUM(C3:C39)</f>
        <v>6244840</v>
      </c>
      <c r="D40" s="48">
        <v>7.447996082564832</v>
      </c>
      <c r="E40" s="12">
        <f>SUM(E3:E39)</f>
        <v>9666524</v>
      </c>
      <c r="F40" s="48">
        <v>2.6466229541341217</v>
      </c>
      <c r="G40" s="17">
        <f>SUM(G3:G39)</f>
        <v>6522837</v>
      </c>
      <c r="H40" s="46">
        <v>5.645288900845297</v>
      </c>
      <c r="I40" s="12">
        <f>SUM(I3:I39)</f>
        <v>88800</v>
      </c>
      <c r="J40" s="48">
        <v>-28.654641867191582</v>
      </c>
      <c r="K40" s="12">
        <f>SUM(K3:K39)</f>
        <v>16000164</v>
      </c>
      <c r="L40" s="48">
        <v>4.210381656817259</v>
      </c>
      <c r="M40" s="12">
        <f>SUM(M3:M39)</f>
        <v>31734</v>
      </c>
      <c r="N40" s="48">
        <v>4.175694307662005</v>
      </c>
      <c r="O40" s="12">
        <f>SUM(O3:O39)</f>
        <v>16031898</v>
      </c>
      <c r="P40" s="48">
        <v>4.210312972868162</v>
      </c>
      <c r="Q40" s="56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4" customWidth="1"/>
    <col min="4" max="4" width="5.28125" style="5" customWidth="1"/>
    <col min="5" max="5" width="14.28125" style="4" customWidth="1"/>
    <col min="6" max="6" width="5.28125" style="5" customWidth="1"/>
    <col min="7" max="7" width="14.28125" style="4" customWidth="1"/>
    <col min="8" max="8" width="5.28125" style="5" customWidth="1"/>
    <col min="9" max="9" width="14.28125" style="4" customWidth="1"/>
    <col min="10" max="10" width="5.28125" style="5" customWidth="1"/>
    <col min="11" max="11" width="14.28125" style="4" customWidth="1"/>
    <col min="12" max="13" width="5.28125" style="5" customWidth="1"/>
    <col min="14" max="16384" width="9.140625" style="1" customWidth="1"/>
  </cols>
  <sheetData>
    <row r="1" spans="1:13" s="8" customFormat="1" ht="15.75" customHeight="1">
      <c r="A1" s="42"/>
      <c r="B1" s="31" t="s">
        <v>62</v>
      </c>
      <c r="C1" s="59" t="str">
        <f>'Totali Agosto'!C1</f>
        <v>Agosto 2011 (su base 2010)</v>
      </c>
      <c r="D1" s="59"/>
      <c r="E1" s="59"/>
      <c r="F1" s="59"/>
      <c r="G1" s="59"/>
      <c r="H1" s="59"/>
      <c r="I1" s="59"/>
      <c r="J1" s="59"/>
      <c r="K1" s="59"/>
      <c r="L1" s="59"/>
      <c r="M1" s="43"/>
    </row>
    <row r="2" spans="1:13" s="9" customFormat="1" ht="15.75" customHeight="1">
      <c r="A2" s="22" t="s">
        <v>2</v>
      </c>
      <c r="B2" s="22" t="s">
        <v>3</v>
      </c>
      <c r="C2" s="23" t="s">
        <v>53</v>
      </c>
      <c r="D2" s="24" t="s">
        <v>5</v>
      </c>
      <c r="E2" s="44" t="s">
        <v>54</v>
      </c>
      <c r="F2" s="24" t="s">
        <v>5</v>
      </c>
      <c r="G2" s="13" t="s">
        <v>55</v>
      </c>
      <c r="H2" s="24" t="s">
        <v>5</v>
      </c>
      <c r="I2" s="44" t="s">
        <v>56</v>
      </c>
      <c r="J2" s="24" t="s">
        <v>5</v>
      </c>
      <c r="K2" s="34" t="s">
        <v>49</v>
      </c>
      <c r="L2" s="24" t="s">
        <v>5</v>
      </c>
      <c r="M2" s="55"/>
    </row>
    <row r="3" spans="1:13" s="9" customFormat="1" ht="15.75" customHeight="1">
      <c r="A3" s="22">
        <v>1</v>
      </c>
      <c r="B3" s="40" t="s">
        <v>8</v>
      </c>
      <c r="C3" s="45">
        <v>134</v>
      </c>
      <c r="D3" s="46">
        <v>20.72072072072072</v>
      </c>
      <c r="E3" s="45">
        <v>0</v>
      </c>
      <c r="F3" s="46"/>
      <c r="G3" s="45">
        <v>134</v>
      </c>
      <c r="H3" s="46">
        <v>20.72072072072072</v>
      </c>
      <c r="I3" s="45">
        <v>0</v>
      </c>
      <c r="J3" s="46"/>
      <c r="K3" s="47">
        <v>134</v>
      </c>
      <c r="L3" s="48">
        <v>20.72072072072072</v>
      </c>
      <c r="M3" s="56"/>
    </row>
    <row r="4" spans="1:13" s="9" customFormat="1" ht="15.75" customHeight="1">
      <c r="A4" s="22">
        <v>2</v>
      </c>
      <c r="B4" s="40" t="s">
        <v>9</v>
      </c>
      <c r="C4" s="45">
        <v>378</v>
      </c>
      <c r="D4" s="46">
        <v>18.867924528301888</v>
      </c>
      <c r="E4" s="45">
        <v>0</v>
      </c>
      <c r="F4" s="46"/>
      <c r="G4" s="45">
        <v>378</v>
      </c>
      <c r="H4" s="46">
        <v>18.867924528301888</v>
      </c>
      <c r="I4" s="45">
        <v>63</v>
      </c>
      <c r="J4" s="46">
        <v>1.6129032258064515</v>
      </c>
      <c r="K4" s="47">
        <v>441</v>
      </c>
      <c r="L4" s="48">
        <v>16.05263157894737</v>
      </c>
      <c r="M4" s="56"/>
    </row>
    <row r="5" spans="1:13" s="9" customFormat="1" ht="15.75" customHeight="1">
      <c r="A5" s="22">
        <v>3</v>
      </c>
      <c r="B5" s="40" t="s">
        <v>10</v>
      </c>
      <c r="C5" s="45">
        <v>16</v>
      </c>
      <c r="D5" s="46">
        <v>6.666666666666667</v>
      </c>
      <c r="E5" s="45">
        <v>0</v>
      </c>
      <c r="F5" s="46"/>
      <c r="G5" s="45">
        <v>16</v>
      </c>
      <c r="H5" s="46">
        <v>6.666666666666667</v>
      </c>
      <c r="I5" s="45">
        <v>148</v>
      </c>
      <c r="J5" s="46">
        <v>8.823529411764707</v>
      </c>
      <c r="K5" s="47">
        <v>164</v>
      </c>
      <c r="L5" s="48">
        <v>8.609271523178808</v>
      </c>
      <c r="M5" s="56"/>
    </row>
    <row r="6" spans="1:13" s="9" customFormat="1" ht="15.75" customHeight="1">
      <c r="A6" s="22">
        <v>4</v>
      </c>
      <c r="B6" s="40" t="s">
        <v>11</v>
      </c>
      <c r="C6" s="45">
        <v>7605</v>
      </c>
      <c r="D6" s="46">
        <v>11.821790913101015</v>
      </c>
      <c r="E6" s="45">
        <v>9</v>
      </c>
      <c r="F6" s="46">
        <v>-89.53488372093024</v>
      </c>
      <c r="G6" s="45">
        <v>7614</v>
      </c>
      <c r="H6" s="46">
        <v>10.556120226513722</v>
      </c>
      <c r="I6" s="45">
        <v>0</v>
      </c>
      <c r="J6" s="46"/>
      <c r="K6" s="47">
        <v>7614</v>
      </c>
      <c r="L6" s="48">
        <v>10.556120226513722</v>
      </c>
      <c r="M6" s="56"/>
    </row>
    <row r="7" spans="1:13" s="9" customFormat="1" ht="15.75" customHeight="1">
      <c r="A7" s="22">
        <v>5</v>
      </c>
      <c r="B7" s="40" t="s">
        <v>12</v>
      </c>
      <c r="C7" s="45">
        <v>1791</v>
      </c>
      <c r="D7" s="46">
        <v>12.5</v>
      </c>
      <c r="E7" s="45">
        <v>704</v>
      </c>
      <c r="F7" s="46">
        <v>22.64808362369338</v>
      </c>
      <c r="G7" s="45">
        <v>2495</v>
      </c>
      <c r="H7" s="46">
        <v>15.189289012003693</v>
      </c>
      <c r="I7" s="45">
        <v>135</v>
      </c>
      <c r="J7" s="46">
        <v>-38.63636363636363</v>
      </c>
      <c r="K7" s="47">
        <v>2630</v>
      </c>
      <c r="L7" s="48">
        <v>10.226320201173513</v>
      </c>
      <c r="M7" s="56"/>
    </row>
    <row r="8" spans="1:13" s="9" customFormat="1" ht="15.75" customHeight="1">
      <c r="A8" s="22">
        <v>6</v>
      </c>
      <c r="B8" s="40" t="s">
        <v>13</v>
      </c>
      <c r="C8" s="45">
        <v>0</v>
      </c>
      <c r="D8" s="46"/>
      <c r="E8" s="45">
        <v>0</v>
      </c>
      <c r="F8" s="46"/>
      <c r="G8" s="45">
        <v>0</v>
      </c>
      <c r="H8" s="46"/>
      <c r="I8" s="45">
        <v>0</v>
      </c>
      <c r="J8" s="46"/>
      <c r="K8" s="47">
        <v>0</v>
      </c>
      <c r="L8" s="48"/>
      <c r="M8" s="56"/>
    </row>
    <row r="9" spans="1:13" s="9" customFormat="1" ht="15.75" customHeight="1">
      <c r="A9" s="22">
        <v>7</v>
      </c>
      <c r="B9" s="40" t="s">
        <v>14</v>
      </c>
      <c r="C9" s="45">
        <v>18</v>
      </c>
      <c r="D9" s="46">
        <v>-95.91836734693878</v>
      </c>
      <c r="E9" s="45">
        <v>744</v>
      </c>
      <c r="F9" s="46"/>
      <c r="G9" s="45">
        <v>762</v>
      </c>
      <c r="H9" s="46">
        <v>72.78911564625851</v>
      </c>
      <c r="I9" s="45">
        <v>1989</v>
      </c>
      <c r="J9" s="46">
        <v>3.43213728549142</v>
      </c>
      <c r="K9" s="47">
        <v>2751</v>
      </c>
      <c r="L9" s="48">
        <v>16.370558375634516</v>
      </c>
      <c r="M9" s="56"/>
    </row>
    <row r="10" spans="1:13" s="9" customFormat="1" ht="15.75" customHeight="1">
      <c r="A10" s="22">
        <v>8</v>
      </c>
      <c r="B10" s="40" t="s">
        <v>15</v>
      </c>
      <c r="C10" s="45">
        <v>4</v>
      </c>
      <c r="D10" s="46">
        <v>-69.23076923076923</v>
      </c>
      <c r="E10" s="45">
        <v>0</v>
      </c>
      <c r="F10" s="46"/>
      <c r="G10" s="45">
        <v>4</v>
      </c>
      <c r="H10" s="46">
        <v>-69.23076923076923</v>
      </c>
      <c r="I10" s="45">
        <v>0</v>
      </c>
      <c r="J10" s="46"/>
      <c r="K10" s="47">
        <v>4</v>
      </c>
      <c r="L10" s="48">
        <v>-69.23076923076923</v>
      </c>
      <c r="M10" s="56"/>
    </row>
    <row r="11" spans="1:13" s="9" customFormat="1" ht="15.75" customHeight="1">
      <c r="A11" s="22">
        <v>9</v>
      </c>
      <c r="B11" s="40" t="s">
        <v>16</v>
      </c>
      <c r="C11" s="45">
        <v>106</v>
      </c>
      <c r="D11" s="46">
        <v>-28.859060402684563</v>
      </c>
      <c r="E11" s="45">
        <v>0</v>
      </c>
      <c r="F11" s="46"/>
      <c r="G11" s="45">
        <v>106</v>
      </c>
      <c r="H11" s="46">
        <v>-28.859060402684563</v>
      </c>
      <c r="I11" s="45">
        <v>109</v>
      </c>
      <c r="J11" s="46">
        <v>-11.382113821138212</v>
      </c>
      <c r="K11" s="47">
        <v>215</v>
      </c>
      <c r="L11" s="48">
        <v>-20.955882352941178</v>
      </c>
      <c r="M11" s="56"/>
    </row>
    <row r="12" spans="1:13" s="9" customFormat="1" ht="15.75" customHeight="1">
      <c r="A12" s="22">
        <v>10</v>
      </c>
      <c r="B12" s="40" t="s">
        <v>17</v>
      </c>
      <c r="C12" s="45">
        <v>588</v>
      </c>
      <c r="D12" s="46">
        <v>-10.773899848254931</v>
      </c>
      <c r="E12" s="45">
        <v>0</v>
      </c>
      <c r="F12" s="46"/>
      <c r="G12" s="45">
        <v>588</v>
      </c>
      <c r="H12" s="46">
        <v>-10.773899848254931</v>
      </c>
      <c r="I12" s="45">
        <v>57</v>
      </c>
      <c r="J12" s="46">
        <v>26.666666666666668</v>
      </c>
      <c r="K12" s="47">
        <v>645</v>
      </c>
      <c r="L12" s="48">
        <v>-8.380681818181818</v>
      </c>
      <c r="M12" s="56"/>
    </row>
    <row r="13" spans="1:13" s="9" customFormat="1" ht="15.75" customHeight="1">
      <c r="A13" s="22">
        <v>11</v>
      </c>
      <c r="B13" s="40" t="s">
        <v>18</v>
      </c>
      <c r="C13" s="45">
        <v>0</v>
      </c>
      <c r="D13" s="46"/>
      <c r="E13" s="45">
        <v>0</v>
      </c>
      <c r="F13" s="46"/>
      <c r="G13" s="45">
        <v>0</v>
      </c>
      <c r="H13" s="46"/>
      <c r="I13" s="45">
        <v>0</v>
      </c>
      <c r="J13" s="46"/>
      <c r="K13" s="47">
        <v>0</v>
      </c>
      <c r="L13" s="48"/>
      <c r="M13" s="56"/>
    </row>
    <row r="14" spans="1:13" s="9" customFormat="1" ht="15.75" customHeight="1">
      <c r="A14" s="22">
        <v>12</v>
      </c>
      <c r="B14" s="40" t="s">
        <v>19</v>
      </c>
      <c r="C14" s="45">
        <v>0</v>
      </c>
      <c r="D14" s="46"/>
      <c r="E14" s="45">
        <v>0</v>
      </c>
      <c r="F14" s="46"/>
      <c r="G14" s="45">
        <v>0</v>
      </c>
      <c r="H14" s="46"/>
      <c r="I14" s="45">
        <v>0</v>
      </c>
      <c r="J14" s="46"/>
      <c r="K14" s="47">
        <v>0</v>
      </c>
      <c r="L14" s="48"/>
      <c r="M14" s="56"/>
    </row>
    <row r="15" spans="1:13" s="9" customFormat="1" ht="15.75" customHeight="1">
      <c r="A15" s="22">
        <v>13</v>
      </c>
      <c r="B15" s="40" t="s">
        <v>20</v>
      </c>
      <c r="C15" s="45">
        <v>13</v>
      </c>
      <c r="D15" s="46">
        <v>-7.142857142857143</v>
      </c>
      <c r="E15" s="45">
        <v>10</v>
      </c>
      <c r="F15" s="46">
        <v>-60</v>
      </c>
      <c r="G15" s="45">
        <v>22</v>
      </c>
      <c r="H15" s="46">
        <v>-43.58974358974359</v>
      </c>
      <c r="I15" s="45">
        <v>0</v>
      </c>
      <c r="J15" s="46"/>
      <c r="K15" s="47">
        <v>22</v>
      </c>
      <c r="L15" s="48">
        <v>-43.58974358974359</v>
      </c>
      <c r="M15" s="56"/>
    </row>
    <row r="16" spans="1:13" s="9" customFormat="1" ht="15.75" customHeight="1">
      <c r="A16" s="22">
        <v>14</v>
      </c>
      <c r="B16" s="40" t="s">
        <v>21</v>
      </c>
      <c r="C16" s="45">
        <v>0</v>
      </c>
      <c r="D16" s="46"/>
      <c r="E16" s="45">
        <v>0</v>
      </c>
      <c r="F16" s="46"/>
      <c r="G16" s="45">
        <v>0</v>
      </c>
      <c r="H16" s="46"/>
      <c r="I16" s="45">
        <v>0</v>
      </c>
      <c r="J16" s="46"/>
      <c r="K16" s="47">
        <v>0</v>
      </c>
      <c r="L16" s="48"/>
      <c r="M16" s="56"/>
    </row>
    <row r="17" spans="1:13" s="9" customFormat="1" ht="15.75" customHeight="1">
      <c r="A17" s="22">
        <v>15</v>
      </c>
      <c r="B17" s="40" t="s">
        <v>78</v>
      </c>
      <c r="C17" s="45">
        <v>0</v>
      </c>
      <c r="D17" s="46"/>
      <c r="E17" s="45">
        <v>0</v>
      </c>
      <c r="F17" s="46"/>
      <c r="G17" s="45">
        <v>0</v>
      </c>
      <c r="H17" s="46"/>
      <c r="I17" s="45">
        <v>0</v>
      </c>
      <c r="J17" s="46"/>
      <c r="K17" s="47">
        <v>0</v>
      </c>
      <c r="L17" s="48"/>
      <c r="M17" s="56"/>
    </row>
    <row r="18" spans="1:13" s="9" customFormat="1" ht="15.75" customHeight="1">
      <c r="A18" s="22">
        <v>16</v>
      </c>
      <c r="B18" s="40" t="s">
        <v>22</v>
      </c>
      <c r="C18" s="45">
        <v>27</v>
      </c>
      <c r="D18" s="46">
        <v>50</v>
      </c>
      <c r="E18" s="45">
        <v>209</v>
      </c>
      <c r="F18" s="46">
        <v>-25.622775800711743</v>
      </c>
      <c r="G18" s="45">
        <v>235</v>
      </c>
      <c r="H18" s="46">
        <v>-21.40468227424749</v>
      </c>
      <c r="I18" s="45">
        <v>0</v>
      </c>
      <c r="J18" s="46"/>
      <c r="K18" s="47">
        <v>235</v>
      </c>
      <c r="L18" s="48">
        <v>-21.40468227424749</v>
      </c>
      <c r="M18" s="56"/>
    </row>
    <row r="19" spans="1:13" s="9" customFormat="1" ht="15.75" customHeight="1">
      <c r="A19" s="22">
        <v>17</v>
      </c>
      <c r="B19" s="40" t="s">
        <v>23</v>
      </c>
      <c r="C19" s="45">
        <v>6</v>
      </c>
      <c r="D19" s="46">
        <v>-25</v>
      </c>
      <c r="E19" s="45">
        <v>0</v>
      </c>
      <c r="F19" s="46"/>
      <c r="G19" s="45">
        <v>6</v>
      </c>
      <c r="H19" s="46">
        <v>-25</v>
      </c>
      <c r="I19" s="45">
        <v>125</v>
      </c>
      <c r="J19" s="46">
        <v>-0.7936507936507936</v>
      </c>
      <c r="K19" s="47">
        <v>131</v>
      </c>
      <c r="L19" s="48">
        <v>-2.2388059701492535</v>
      </c>
      <c r="M19" s="56"/>
    </row>
    <row r="20" spans="1:13" s="9" customFormat="1" ht="15.75" customHeight="1">
      <c r="A20" s="22">
        <v>18</v>
      </c>
      <c r="B20" s="40" t="s">
        <v>24</v>
      </c>
      <c r="C20" s="45">
        <v>945</v>
      </c>
      <c r="D20" s="46">
        <v>-11.764705882352942</v>
      </c>
      <c r="E20" s="45">
        <v>0</v>
      </c>
      <c r="F20" s="46"/>
      <c r="G20" s="45">
        <v>945</v>
      </c>
      <c r="H20" s="46">
        <v>-11.764705882352942</v>
      </c>
      <c r="I20" s="45">
        <v>267</v>
      </c>
      <c r="J20" s="46">
        <v>22.477064220183486</v>
      </c>
      <c r="K20" s="47">
        <v>1212</v>
      </c>
      <c r="L20" s="48">
        <v>-5.973622963537626</v>
      </c>
      <c r="M20" s="56"/>
    </row>
    <row r="21" spans="1:13" s="9" customFormat="1" ht="15.75" customHeight="1">
      <c r="A21" s="22">
        <v>19</v>
      </c>
      <c r="B21" s="18" t="s">
        <v>77</v>
      </c>
      <c r="C21" s="45">
        <v>29762</v>
      </c>
      <c r="D21" s="46">
        <v>0.23575373838070862</v>
      </c>
      <c r="E21" s="45">
        <v>0</v>
      </c>
      <c r="F21" s="46"/>
      <c r="G21" s="45">
        <v>29762</v>
      </c>
      <c r="H21" s="46">
        <v>0.23575373838070862</v>
      </c>
      <c r="I21" s="45">
        <v>729</v>
      </c>
      <c r="J21" s="46">
        <v>3.404255319148936</v>
      </c>
      <c r="K21" s="47">
        <v>30491</v>
      </c>
      <c r="L21" s="48">
        <v>0.309241043524032</v>
      </c>
      <c r="M21" s="56"/>
    </row>
    <row r="22" spans="1:13" s="9" customFormat="1" ht="15.75" customHeight="1">
      <c r="A22" s="22">
        <v>20</v>
      </c>
      <c r="B22" s="40" t="s">
        <v>25</v>
      </c>
      <c r="C22" s="45">
        <v>89</v>
      </c>
      <c r="D22" s="46">
        <v>81.63265306122449</v>
      </c>
      <c r="E22" s="45">
        <v>227</v>
      </c>
      <c r="F22" s="46">
        <v>83.06451612903226</v>
      </c>
      <c r="G22" s="45">
        <v>316</v>
      </c>
      <c r="H22" s="46">
        <v>82.65895953757226</v>
      </c>
      <c r="I22" s="45">
        <v>146</v>
      </c>
      <c r="J22" s="46">
        <v>-8.176100628930818</v>
      </c>
      <c r="K22" s="47">
        <v>461</v>
      </c>
      <c r="L22" s="48">
        <v>39.274924471299094</v>
      </c>
      <c r="M22" s="56"/>
    </row>
    <row r="23" spans="1:13" s="9" customFormat="1" ht="15.75" customHeight="1">
      <c r="A23" s="22">
        <v>21</v>
      </c>
      <c r="B23" s="40" t="s">
        <v>26</v>
      </c>
      <c r="C23" s="45">
        <v>26</v>
      </c>
      <c r="D23" s="46">
        <v>4</v>
      </c>
      <c r="E23" s="45">
        <v>0</v>
      </c>
      <c r="F23" s="46"/>
      <c r="G23" s="45">
        <v>26</v>
      </c>
      <c r="H23" s="46">
        <v>4</v>
      </c>
      <c r="I23" s="45">
        <v>0</v>
      </c>
      <c r="J23" s="46"/>
      <c r="K23" s="47">
        <v>26</v>
      </c>
      <c r="L23" s="48">
        <v>4</v>
      </c>
      <c r="M23" s="56"/>
    </row>
    <row r="24" spans="1:13" s="9" customFormat="1" ht="15.75" customHeight="1">
      <c r="A24" s="22">
        <v>22</v>
      </c>
      <c r="B24" s="40" t="s">
        <v>27</v>
      </c>
      <c r="C24" s="45">
        <v>60</v>
      </c>
      <c r="D24" s="46">
        <v>-52.38095238095238</v>
      </c>
      <c r="E24" s="45">
        <v>0</v>
      </c>
      <c r="F24" s="46"/>
      <c r="G24" s="45">
        <v>60</v>
      </c>
      <c r="H24" s="46">
        <v>-52.38095238095238</v>
      </c>
      <c r="I24" s="45">
        <v>89</v>
      </c>
      <c r="J24" s="46">
        <v>-28.225806451612904</v>
      </c>
      <c r="K24" s="47">
        <v>149</v>
      </c>
      <c r="L24" s="48">
        <v>-40.4</v>
      </c>
      <c r="M24" s="56"/>
    </row>
    <row r="25" spans="1:13" s="9" customFormat="1" ht="15.75" customHeight="1">
      <c r="A25" s="22">
        <v>23</v>
      </c>
      <c r="B25" s="40" t="s">
        <v>28</v>
      </c>
      <c r="C25" s="45">
        <v>0</v>
      </c>
      <c r="D25" s="46"/>
      <c r="E25" s="45">
        <v>0</v>
      </c>
      <c r="F25" s="46"/>
      <c r="G25" s="45">
        <v>0</v>
      </c>
      <c r="H25" s="46"/>
      <c r="I25" s="45">
        <v>0</v>
      </c>
      <c r="J25" s="46"/>
      <c r="K25" s="47">
        <v>0</v>
      </c>
      <c r="L25" s="48"/>
      <c r="M25" s="56"/>
    </row>
    <row r="26" spans="1:13" s="9" customFormat="1" ht="15.75" customHeight="1">
      <c r="A26" s="22">
        <v>24</v>
      </c>
      <c r="B26" s="40" t="s">
        <v>29</v>
      </c>
      <c r="C26" s="45">
        <v>0</v>
      </c>
      <c r="D26" s="46"/>
      <c r="E26" s="45">
        <v>0</v>
      </c>
      <c r="F26" s="46"/>
      <c r="G26" s="45">
        <v>0</v>
      </c>
      <c r="H26" s="46"/>
      <c r="I26" s="45">
        <v>0</v>
      </c>
      <c r="J26" s="46"/>
      <c r="K26" s="47">
        <v>0</v>
      </c>
      <c r="L26" s="48"/>
      <c r="M26" s="56"/>
    </row>
    <row r="27" spans="1:13" s="9" customFormat="1" ht="15.75" customHeight="1">
      <c r="A27" s="22">
        <v>25</v>
      </c>
      <c r="B27" s="40" t="s">
        <v>30</v>
      </c>
      <c r="C27" s="45">
        <v>0</v>
      </c>
      <c r="D27" s="46">
        <v>-100</v>
      </c>
      <c r="E27" s="45">
        <v>0</v>
      </c>
      <c r="F27" s="46"/>
      <c r="G27" s="45">
        <v>0</v>
      </c>
      <c r="H27" s="46">
        <v>-100</v>
      </c>
      <c r="I27" s="45">
        <v>87</v>
      </c>
      <c r="J27" s="46">
        <v>-1.13636363636364</v>
      </c>
      <c r="K27" s="47">
        <v>87</v>
      </c>
      <c r="L27" s="48">
        <v>-25</v>
      </c>
      <c r="M27" s="56"/>
    </row>
    <row r="28" spans="1:13" s="9" customFormat="1" ht="15.75" customHeight="1">
      <c r="A28" s="22">
        <v>26</v>
      </c>
      <c r="B28" s="40" t="s">
        <v>31</v>
      </c>
      <c r="C28" s="45">
        <v>575</v>
      </c>
      <c r="D28" s="46">
        <v>24.190064794816415</v>
      </c>
      <c r="E28" s="45">
        <v>32</v>
      </c>
      <c r="F28" s="46">
        <v>-33.333333333333336</v>
      </c>
      <c r="G28" s="45">
        <v>607</v>
      </c>
      <c r="H28" s="46">
        <v>18.786692759295498</v>
      </c>
      <c r="I28" s="45">
        <v>11</v>
      </c>
      <c r="J28" s="46">
        <v>10</v>
      </c>
      <c r="K28" s="47">
        <v>618</v>
      </c>
      <c r="L28" s="48">
        <v>18.618042226487525</v>
      </c>
      <c r="M28" s="56"/>
    </row>
    <row r="29" spans="1:13" s="9" customFormat="1" ht="15.75" customHeight="1">
      <c r="A29" s="22">
        <v>27</v>
      </c>
      <c r="B29" s="40" t="s">
        <v>32</v>
      </c>
      <c r="C29" s="45">
        <v>10</v>
      </c>
      <c r="D29" s="46">
        <v>-28.571428571428573</v>
      </c>
      <c r="E29" s="45">
        <v>0</v>
      </c>
      <c r="F29" s="46"/>
      <c r="G29" s="45">
        <v>10</v>
      </c>
      <c r="H29" s="46">
        <v>-28.571428571428573</v>
      </c>
      <c r="I29" s="45">
        <v>0</v>
      </c>
      <c r="J29" s="46"/>
      <c r="K29" s="47">
        <v>10</v>
      </c>
      <c r="L29" s="48">
        <v>-28.571428571428573</v>
      </c>
      <c r="M29" s="56"/>
    </row>
    <row r="30" spans="1:13" s="9" customFormat="1" ht="15.75" customHeight="1">
      <c r="A30" s="22">
        <v>28</v>
      </c>
      <c r="B30" s="40" t="s">
        <v>33</v>
      </c>
      <c r="C30" s="45">
        <v>38</v>
      </c>
      <c r="D30" s="46">
        <v>31.03448275862069</v>
      </c>
      <c r="E30" s="45">
        <v>0</v>
      </c>
      <c r="F30" s="46"/>
      <c r="G30" s="45">
        <v>38</v>
      </c>
      <c r="H30" s="46">
        <v>31.03448275862069</v>
      </c>
      <c r="I30" s="45">
        <v>0</v>
      </c>
      <c r="J30" s="46"/>
      <c r="K30" s="47">
        <v>38</v>
      </c>
      <c r="L30" s="48">
        <v>31.03448275862069</v>
      </c>
      <c r="M30" s="56"/>
    </row>
    <row r="31" spans="1:13" s="9" customFormat="1" ht="15.75" customHeight="1">
      <c r="A31" s="22">
        <v>29</v>
      </c>
      <c r="B31" s="40" t="s">
        <v>34</v>
      </c>
      <c r="C31" s="45">
        <v>1219</v>
      </c>
      <c r="D31" s="46">
        <v>4.010238907849829</v>
      </c>
      <c r="E31" s="45">
        <v>0</v>
      </c>
      <c r="F31" s="46"/>
      <c r="G31" s="45">
        <v>1219</v>
      </c>
      <c r="H31" s="46">
        <v>4.010238907849829</v>
      </c>
      <c r="I31" s="45">
        <v>0</v>
      </c>
      <c r="J31" s="46"/>
      <c r="K31" s="47">
        <v>1219</v>
      </c>
      <c r="L31" s="48">
        <v>4.010238907849829</v>
      </c>
      <c r="M31" s="56"/>
    </row>
    <row r="32" spans="1:13" s="9" customFormat="1" ht="15.75" customHeight="1">
      <c r="A32" s="22">
        <v>30</v>
      </c>
      <c r="B32" s="40" t="s">
        <v>35</v>
      </c>
      <c r="C32" s="45">
        <v>10963</v>
      </c>
      <c r="D32" s="46">
        <v>-10.549934725848564</v>
      </c>
      <c r="E32" s="45">
        <v>0</v>
      </c>
      <c r="F32" s="46"/>
      <c r="G32" s="45">
        <v>10963</v>
      </c>
      <c r="H32" s="46">
        <v>-10.549934725848564</v>
      </c>
      <c r="I32" s="45">
        <v>567</v>
      </c>
      <c r="J32" s="46">
        <v>-16.98389458272328</v>
      </c>
      <c r="K32" s="47">
        <v>11530</v>
      </c>
      <c r="L32" s="48">
        <v>-10.889558698508386</v>
      </c>
      <c r="M32" s="56"/>
    </row>
    <row r="33" spans="1:13" s="9" customFormat="1" ht="15.75" customHeight="1">
      <c r="A33" s="22">
        <v>31</v>
      </c>
      <c r="B33" s="40" t="s">
        <v>36</v>
      </c>
      <c r="C33" s="45">
        <v>0</v>
      </c>
      <c r="D33" s="46"/>
      <c r="E33" s="45">
        <v>0</v>
      </c>
      <c r="F33" s="46"/>
      <c r="G33" s="45">
        <v>0</v>
      </c>
      <c r="H33" s="46"/>
      <c r="I33" s="45">
        <v>0</v>
      </c>
      <c r="J33" s="46"/>
      <c r="K33" s="47">
        <v>0</v>
      </c>
      <c r="L33" s="48"/>
      <c r="M33" s="56"/>
    </row>
    <row r="34" spans="1:13" s="9" customFormat="1" ht="15.75" customHeight="1">
      <c r="A34" s="22">
        <v>32</v>
      </c>
      <c r="B34" s="40" t="s">
        <v>37</v>
      </c>
      <c r="C34" s="45">
        <v>97</v>
      </c>
      <c r="D34" s="46">
        <v>83.01886792452831</v>
      </c>
      <c r="E34" s="45">
        <v>433</v>
      </c>
      <c r="F34" s="46">
        <v>-16.409266409266408</v>
      </c>
      <c r="G34" s="45">
        <v>529</v>
      </c>
      <c r="H34" s="46">
        <v>-7.355516637478108</v>
      </c>
      <c r="I34" s="45">
        <v>0</v>
      </c>
      <c r="J34" s="46"/>
      <c r="K34" s="47">
        <v>529</v>
      </c>
      <c r="L34" s="48">
        <v>-7.355516637478108</v>
      </c>
      <c r="M34" s="56"/>
    </row>
    <row r="35" spans="1:13" s="9" customFormat="1" ht="15.75" customHeight="1">
      <c r="A35" s="22">
        <v>33</v>
      </c>
      <c r="B35" s="40" t="s">
        <v>38</v>
      </c>
      <c r="C35" s="45">
        <v>0</v>
      </c>
      <c r="D35" s="46"/>
      <c r="E35" s="45">
        <v>0</v>
      </c>
      <c r="F35" s="46"/>
      <c r="G35" s="45">
        <v>0</v>
      </c>
      <c r="H35" s="46"/>
      <c r="I35" s="45">
        <v>0</v>
      </c>
      <c r="J35" s="46"/>
      <c r="K35" s="47">
        <v>0</v>
      </c>
      <c r="L35" s="48"/>
      <c r="M35" s="56"/>
    </row>
    <row r="36" spans="1:13" s="9" customFormat="1" ht="15.75" customHeight="1">
      <c r="A36" s="22">
        <v>34</v>
      </c>
      <c r="B36" s="40" t="s">
        <v>39</v>
      </c>
      <c r="C36" s="45">
        <v>0</v>
      </c>
      <c r="D36" s="46" t="s">
        <v>59</v>
      </c>
      <c r="E36" s="45">
        <v>0</v>
      </c>
      <c r="F36" s="46"/>
      <c r="G36" s="45">
        <v>0</v>
      </c>
      <c r="H36" s="46" t="s">
        <v>59</v>
      </c>
      <c r="I36" s="45">
        <v>0</v>
      </c>
      <c r="J36" s="46"/>
      <c r="K36" s="47">
        <v>0</v>
      </c>
      <c r="L36" s="48" t="s">
        <v>59</v>
      </c>
      <c r="M36" s="56"/>
    </row>
    <row r="37" spans="1:13" s="9" customFormat="1" ht="15.75" customHeight="1">
      <c r="A37" s="22">
        <v>35</v>
      </c>
      <c r="B37" s="40" t="s">
        <v>40</v>
      </c>
      <c r="C37" s="45">
        <v>5</v>
      </c>
      <c r="D37" s="46">
        <v>-50</v>
      </c>
      <c r="E37" s="45">
        <v>41</v>
      </c>
      <c r="F37" s="46">
        <v>-8.88888888888889</v>
      </c>
      <c r="G37" s="45">
        <v>46</v>
      </c>
      <c r="H37" s="46">
        <v>-16.363636363636363</v>
      </c>
      <c r="I37" s="45">
        <v>0</v>
      </c>
      <c r="J37" s="46"/>
      <c r="K37" s="47">
        <v>46</v>
      </c>
      <c r="L37" s="48">
        <v>-16.363636363636363</v>
      </c>
      <c r="M37" s="56"/>
    </row>
    <row r="38" spans="1:13" s="9" customFormat="1" ht="15.75" customHeight="1">
      <c r="A38" s="22">
        <v>36</v>
      </c>
      <c r="B38" s="40" t="s">
        <v>41</v>
      </c>
      <c r="C38" s="45">
        <v>2206</v>
      </c>
      <c r="D38" s="46">
        <v>5.097665555026203</v>
      </c>
      <c r="E38" s="45">
        <v>760</v>
      </c>
      <c r="F38" s="46">
        <v>15.326251896813353</v>
      </c>
      <c r="G38" s="45">
        <v>2966</v>
      </c>
      <c r="H38" s="46">
        <v>7.502718376223269</v>
      </c>
      <c r="I38" s="45">
        <v>13</v>
      </c>
      <c r="J38" s="46">
        <v>1200</v>
      </c>
      <c r="K38" s="47">
        <v>2980</v>
      </c>
      <c r="L38" s="48">
        <v>7.971014492753623</v>
      </c>
      <c r="M38" s="56"/>
    </row>
    <row r="39" spans="1:13" s="9" customFormat="1" ht="15.75" customHeight="1">
      <c r="A39" s="22">
        <v>37</v>
      </c>
      <c r="B39" s="40" t="s">
        <v>42</v>
      </c>
      <c r="C39" s="45">
        <v>23</v>
      </c>
      <c r="D39" s="46">
        <v>-45.23809523809524</v>
      </c>
      <c r="E39" s="45">
        <v>374</v>
      </c>
      <c r="F39" s="46">
        <v>6.857142857142857</v>
      </c>
      <c r="G39" s="45">
        <v>397</v>
      </c>
      <c r="H39" s="46">
        <v>1.2755102040816326</v>
      </c>
      <c r="I39" s="45">
        <v>0</v>
      </c>
      <c r="J39" s="46"/>
      <c r="K39" s="47">
        <v>397</v>
      </c>
      <c r="L39" s="48">
        <v>1.2755102040816326</v>
      </c>
      <c r="M39" s="56"/>
    </row>
    <row r="40" spans="1:13" s="9" customFormat="1" ht="15.75" customHeight="1">
      <c r="A40" s="11"/>
      <c r="B40" s="11" t="s">
        <v>0</v>
      </c>
      <c r="C40" s="12">
        <f>SUM(C3:C39)</f>
        <v>56704</v>
      </c>
      <c r="D40" s="48">
        <v>-1.2004739171341952</v>
      </c>
      <c r="E40" s="12">
        <f>SUM(E3:E39)</f>
        <v>3543</v>
      </c>
      <c r="F40" s="48">
        <v>30.7380073800738</v>
      </c>
      <c r="G40" s="12">
        <f>SUM(G3:G39)</f>
        <v>60244</v>
      </c>
      <c r="H40" s="48">
        <v>0.23292571333499706</v>
      </c>
      <c r="I40" s="12">
        <f>SUM(I3:I39)</f>
        <v>4535</v>
      </c>
      <c r="J40" s="48">
        <v>-1.9035258490157907</v>
      </c>
      <c r="K40" s="12">
        <f>SUM(K3:K39)</f>
        <v>64779</v>
      </c>
      <c r="L40" s="48">
        <v>0.08188236748188546</v>
      </c>
      <c r="M40" s="56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4" customWidth="1"/>
    <col min="15" max="17" width="9.140625" style="7" customWidth="1"/>
    <col min="18" max="16384" width="9.140625" style="1" customWidth="1"/>
  </cols>
  <sheetData>
    <row r="1" spans="2:14" s="8" customFormat="1" ht="15.75" customHeight="1">
      <c r="B1" s="31" t="s">
        <v>63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8" s="9" customFormat="1" ht="15.75" customHeight="1">
      <c r="A2" s="22" t="s">
        <v>2</v>
      </c>
      <c r="B2" s="22" t="s">
        <v>3</v>
      </c>
      <c r="C2" s="33" t="s">
        <v>64</v>
      </c>
      <c r="D2" s="34" t="s">
        <v>65</v>
      </c>
      <c r="E2" s="35" t="s">
        <v>66</v>
      </c>
      <c r="F2" s="34" t="s">
        <v>67</v>
      </c>
      <c r="G2" s="13" t="s">
        <v>68</v>
      </c>
      <c r="H2" s="34" t="s">
        <v>69</v>
      </c>
      <c r="I2" s="35" t="s">
        <v>70</v>
      </c>
      <c r="J2" s="34" t="s">
        <v>71</v>
      </c>
      <c r="K2" s="34" t="s">
        <v>72</v>
      </c>
      <c r="L2" s="34" t="s">
        <v>73</v>
      </c>
      <c r="M2" s="34" t="s">
        <v>74</v>
      </c>
      <c r="N2" s="34" t="s">
        <v>75</v>
      </c>
      <c r="O2" s="36"/>
      <c r="P2" s="37"/>
      <c r="Q2" s="37"/>
      <c r="R2" s="37"/>
    </row>
    <row r="3" spans="1:18" s="9" customFormat="1" ht="15.75" customHeight="1">
      <c r="A3" s="22">
        <v>1</v>
      </c>
      <c r="B3" s="18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37"/>
      <c r="P3" s="37"/>
      <c r="Q3" s="37"/>
      <c r="R3" s="37"/>
    </row>
    <row r="4" spans="1:18" s="9" customFormat="1" ht="15.75" customHeight="1">
      <c r="A4" s="22">
        <v>2</v>
      </c>
      <c r="B4" s="18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 t="s">
        <v>76</v>
      </c>
      <c r="O4" s="37"/>
      <c r="P4" s="37"/>
      <c r="Q4" s="37"/>
      <c r="R4" s="37"/>
    </row>
    <row r="5" spans="1:18" s="9" customFormat="1" ht="15.75" customHeight="1">
      <c r="A5" s="22">
        <v>3</v>
      </c>
      <c r="B5" s="18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37"/>
      <c r="P5" s="37"/>
      <c r="Q5" s="37"/>
      <c r="R5" s="37"/>
    </row>
    <row r="6" spans="1:14" s="9" customFormat="1" ht="15.75" customHeight="1">
      <c r="A6" s="22">
        <v>4</v>
      </c>
      <c r="B6" s="18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9" customFormat="1" ht="15.75" customHeight="1">
      <c r="A7" s="22">
        <v>5</v>
      </c>
      <c r="B7" s="18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9" customFormat="1" ht="15.75" customHeight="1">
      <c r="A8" s="22">
        <v>6</v>
      </c>
      <c r="B8" s="18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9" customFormat="1" ht="15.75" customHeight="1">
      <c r="A9" s="22">
        <v>7</v>
      </c>
      <c r="B9" s="18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 t="s">
        <v>76</v>
      </c>
    </row>
    <row r="10" spans="1:14" s="9" customFormat="1" ht="15.75" customHeight="1">
      <c r="A10" s="22">
        <v>8</v>
      </c>
      <c r="B10" s="18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9" customFormat="1" ht="15.75" customHeight="1">
      <c r="A11" s="22">
        <v>9</v>
      </c>
      <c r="B11" s="18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9" customFormat="1" ht="15.75" customHeight="1">
      <c r="A12" s="22">
        <v>10</v>
      </c>
      <c r="B12" s="18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 t="s">
        <v>76</v>
      </c>
    </row>
    <row r="13" spans="1:14" s="9" customFormat="1" ht="15.75" customHeight="1">
      <c r="A13" s="22">
        <v>11</v>
      </c>
      <c r="B13" s="40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/>
    </row>
    <row r="14" spans="1:14" s="9" customFormat="1" ht="15.75" customHeight="1">
      <c r="A14" s="22">
        <v>12</v>
      </c>
      <c r="B14" s="18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9" customFormat="1" ht="15.75" customHeight="1">
      <c r="A15" s="22">
        <v>13</v>
      </c>
      <c r="B15" s="18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9" customFormat="1" ht="15.75" customHeight="1">
      <c r="A16" s="22">
        <v>14</v>
      </c>
      <c r="B16" s="18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9" customFormat="1" ht="15.75" customHeight="1">
      <c r="A17" s="22">
        <v>15</v>
      </c>
      <c r="B17" s="18" t="s">
        <v>78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9" customFormat="1" ht="15.75" customHeight="1">
      <c r="A18" s="22">
        <v>16</v>
      </c>
      <c r="B18" s="18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/>
    </row>
    <row r="19" spans="1:14" s="9" customFormat="1" ht="15.75" customHeight="1">
      <c r="A19" s="22">
        <v>17</v>
      </c>
      <c r="B19" s="18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9" customFormat="1" ht="15.75" customHeight="1">
      <c r="A20" s="22">
        <v>18</v>
      </c>
      <c r="B20" s="18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9" customFormat="1" ht="15.75" customHeight="1">
      <c r="A21" s="22">
        <v>19</v>
      </c>
      <c r="B21" s="18" t="s">
        <v>77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9" customFormat="1" ht="15.75" customHeight="1">
      <c r="A22" s="22">
        <v>20</v>
      </c>
      <c r="B22" s="18" t="s">
        <v>25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9" customFormat="1" ht="15.75" customHeight="1">
      <c r="A23" s="22">
        <v>21</v>
      </c>
      <c r="B23" s="18" t="s">
        <v>26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9" customFormat="1" ht="15.75" customHeight="1">
      <c r="A24" s="22">
        <v>22</v>
      </c>
      <c r="B24" s="18" t="s">
        <v>27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9" customFormat="1" ht="15.75" customHeight="1">
      <c r="A25" s="22">
        <v>23</v>
      </c>
      <c r="B25" s="18" t="s">
        <v>28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9" customFormat="1" ht="15.75" customHeight="1">
      <c r="A26" s="22">
        <v>24</v>
      </c>
      <c r="B26" s="18" t="s">
        <v>29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/>
    </row>
    <row r="27" spans="1:14" s="9" customFormat="1" ht="15.75" customHeight="1">
      <c r="A27" s="22">
        <v>25</v>
      </c>
      <c r="B27" s="18" t="s">
        <v>30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 t="s">
        <v>76</v>
      </c>
    </row>
    <row r="28" spans="1:14" s="9" customFormat="1" ht="15.75" customHeight="1">
      <c r="A28" s="22">
        <v>26</v>
      </c>
      <c r="B28" s="18" t="s">
        <v>31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9" customFormat="1" ht="15.75" customHeight="1">
      <c r="A29" s="22">
        <v>27</v>
      </c>
      <c r="B29" s="18" t="s">
        <v>32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9" customFormat="1" ht="15.75" customHeight="1">
      <c r="A30" s="22">
        <v>28</v>
      </c>
      <c r="B30" s="18" t="s">
        <v>33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/>
    </row>
    <row r="31" spans="1:14" s="9" customFormat="1" ht="15.75" customHeight="1">
      <c r="A31" s="22">
        <v>29</v>
      </c>
      <c r="B31" s="18" t="s">
        <v>34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9" customFormat="1" ht="15.75" customHeight="1">
      <c r="A32" s="22">
        <v>30</v>
      </c>
      <c r="B32" s="18" t="s">
        <v>35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9" customFormat="1" ht="15.75" customHeight="1">
      <c r="A33" s="22">
        <v>31</v>
      </c>
      <c r="B33" s="18" t="s">
        <v>36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9" customFormat="1" ht="15.75" customHeight="1">
      <c r="A34" s="22">
        <v>32</v>
      </c>
      <c r="B34" s="18" t="s">
        <v>37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9" customFormat="1" ht="15.75" customHeight="1">
      <c r="A35" s="22">
        <v>33</v>
      </c>
      <c r="B35" s="18" t="s">
        <v>38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9" customFormat="1" ht="15.75" customHeight="1">
      <c r="A36" s="22">
        <v>34</v>
      </c>
      <c r="B36" s="18" t="s">
        <v>39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/>
    </row>
    <row r="37" spans="1:14" s="9" customFormat="1" ht="15.75" customHeight="1">
      <c r="A37" s="22">
        <v>35</v>
      </c>
      <c r="B37" s="18" t="s">
        <v>40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9" customFormat="1" ht="15.75" customHeight="1">
      <c r="A38" s="22">
        <v>36</v>
      </c>
      <c r="B38" s="18" t="s">
        <v>41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/>
    </row>
    <row r="39" spans="1:14" s="9" customFormat="1" ht="15.75" customHeight="1">
      <c r="A39" s="22">
        <v>37</v>
      </c>
      <c r="B39" s="18" t="s">
        <v>42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ht="15.75" customHeight="1"/>
    <row r="42" ht="15.75" customHeight="1"/>
  </sheetData>
  <sheetProtection/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2014-10-29T13:01:32Z</dcterms:created>
  <dcterms:modified xsi:type="dcterms:W3CDTF">2023-05-12T07:48:09Z</dcterms:modified>
  <cp:category/>
  <cp:version/>
  <cp:contentType/>
  <cp:contentStatus/>
</cp:coreProperties>
</file>